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NC\Karin_People_Analytics\WIP\"/>
    </mc:Choice>
  </mc:AlternateContent>
  <xr:revisionPtr revIDLastSave="0" documentId="13_ncr:1_{C680A913-3FD5-4B47-B718-2FD16AC1E65E}" xr6:coauthVersionLast="47" xr6:coauthVersionMax="47" xr10:uidLastSave="{00000000-0000-0000-0000-000000000000}"/>
  <bookViews>
    <workbookView xWindow="14895" yWindow="16200" windowWidth="29040" windowHeight="15720" xr2:uid="{00000000-000D-0000-FFFF-FFFF00000000}"/>
  </bookViews>
  <sheets>
    <sheet name="Einleitung" sheetId="5" r:id="rId1"/>
    <sheet name="Anleitung" sheetId="4" r:id="rId2"/>
    <sheet name="Dashboard" sheetId="1" r:id="rId3"/>
    <sheet name="Berechnungen" sheetId="3" r:id="rId4"/>
    <sheet name="Umfragedaten" sheetId="2" r:id="rId5"/>
    <sheet name="Feedback Implementierung"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 r="C40" i="1"/>
  <c r="C39" i="1"/>
  <c r="D39" i="1" s="1"/>
  <c r="C34" i="1"/>
  <c r="C19" i="3"/>
  <c r="C30" i="1"/>
  <c r="D34" i="1"/>
  <c r="C25" i="3"/>
  <c r="D25" i="3" s="1"/>
  <c r="C24" i="3"/>
  <c r="D24" i="3" s="1"/>
  <c r="D41" i="1" s="1"/>
  <c r="C23" i="3"/>
  <c r="D23" i="3" s="1"/>
  <c r="D40" i="1" s="1"/>
  <c r="C18" i="3"/>
  <c r="C20" i="3" s="1"/>
  <c r="D20" i="3" s="1"/>
  <c r="C9" i="1" s="1"/>
  <c r="D9" i="1" s="1"/>
  <c r="C14" i="3"/>
  <c r="D14" i="3" s="1"/>
  <c r="C13" i="3"/>
  <c r="D13" i="3" s="1"/>
  <c r="C29" i="1" s="1"/>
  <c r="D29" i="1" s="1"/>
  <c r="C10" i="3"/>
  <c r="D10" i="3" s="1"/>
  <c r="C6" i="3"/>
  <c r="D6" i="3" s="1"/>
  <c r="C21" i="1" s="1"/>
  <c r="D21" i="1" s="1"/>
  <c r="C5" i="3"/>
  <c r="D5" i="3" s="1"/>
  <c r="C20" i="1" s="1"/>
  <c r="D20" i="1" s="1"/>
  <c r="C4" i="3"/>
  <c r="D4" i="3" s="1"/>
  <c r="C19" i="1" s="1"/>
  <c r="D19" i="1" s="1"/>
  <c r="D19" i="3" l="1"/>
  <c r="C35" i="1" s="1"/>
  <c r="D30" i="1"/>
  <c r="D18" i="3"/>
  <c r="C7" i="1"/>
  <c r="D7" i="1" s="1"/>
  <c r="C25" i="1"/>
  <c r="D25" i="1" s="1"/>
  <c r="C26" i="3"/>
  <c r="D26" i="3" s="1"/>
  <c r="C10" i="1" s="1"/>
  <c r="D10" i="1" s="1"/>
  <c r="C7" i="3"/>
  <c r="D7" i="3" s="1"/>
  <c r="C6" i="1" s="1"/>
  <c r="D6" i="1" s="1"/>
  <c r="C15" i="3"/>
  <c r="D15" i="3" s="1"/>
  <c r="C8" i="1" s="1"/>
  <c r="D8" i="1" s="1"/>
  <c r="D35" i="1" l="1"/>
</calcChain>
</file>

<file path=xl/sharedStrings.xml><?xml version="1.0" encoding="utf-8"?>
<sst xmlns="http://schemas.openxmlformats.org/spreadsheetml/2006/main" count="176" uniqueCount="147">
  <si>
    <t>Übersicht der Kennzahlen und Indizes</t>
  </si>
  <si>
    <t>Hauptkennzahlen</t>
  </si>
  <si>
    <t>Kennzahl</t>
  </si>
  <si>
    <t>Wert</t>
  </si>
  <si>
    <t>Bewertung</t>
  </si>
  <si>
    <t>Vertrauens-Index</t>
  </si>
  <si>
    <t>Zusammenarbeit</t>
  </si>
  <si>
    <t>Psychologische Sicherheit</t>
  </si>
  <si>
    <t>Lern- &amp; Entwicklungsbeteiligung</t>
  </si>
  <si>
    <t>Führungskompetenz-Index</t>
  </si>
  <si>
    <t>Vertrauens-Index - Detailanalyse</t>
  </si>
  <si>
    <t>Dimension</t>
  </si>
  <si>
    <t>Transparenz</t>
  </si>
  <si>
    <t>Fairness</t>
  </si>
  <si>
    <t>Entwicklung</t>
  </si>
  <si>
    <t>Psychologische Sicherheit - Detailanalyse</t>
  </si>
  <si>
    <t>Offene Meinungsäußerung</t>
  </si>
  <si>
    <t>Umgang mit Fehlern</t>
  </si>
  <si>
    <t>Führungskompetenz-Index - Detailanalyse</t>
  </si>
  <si>
    <t>Kommunikationsfähigkeit</t>
  </si>
  <si>
    <t>MA-Entwicklung &amp; Förderung</t>
  </si>
  <si>
    <t>Entscheidungskompetenz</t>
  </si>
  <si>
    <t>Transparenz (Führung kommuniziert offen)</t>
  </si>
  <si>
    <t>Fairness (Entscheidungen fair getroffen)</t>
  </si>
  <si>
    <t>Entwicklung (Zukunft im Unternehmen)</t>
  </si>
  <si>
    <t>Offene Meinung 1 (Unterschiedliche Meinungen teilen)</t>
  </si>
  <si>
    <t>Offene Meinung 2 (Bedenken ohne Bestrafung)</t>
  </si>
  <si>
    <t>Umgang mit Fehlern (Lernchance)</t>
  </si>
  <si>
    <t>Feedback Implementierung</t>
  </si>
  <si>
    <t>MA-Entwicklung (Unterstützung)</t>
  </si>
  <si>
    <t>Hinweis: Likert-Skala 1-5 (1=sehr schlecht, 5=sehr gut)</t>
  </si>
  <si>
    <t>Beschreibung</t>
  </si>
  <si>
    <t>VERTRAUENS-INDEX</t>
  </si>
  <si>
    <t>Transparenz (Mittelwert)</t>
  </si>
  <si>
    <t>Ø Kommunikation über Herausforderungen</t>
  </si>
  <si>
    <t>Fairness (Mittelwert)</t>
  </si>
  <si>
    <t>Ø Faire Entscheidungen</t>
  </si>
  <si>
    <t>Entwicklung (Mittelwert)</t>
  </si>
  <si>
    <t>Ø Zukunftsperspektive</t>
  </si>
  <si>
    <t>→ Vertrauens-Index Gesamt</t>
  </si>
  <si>
    <t>Mittelwert aller 3 Dimensionen</t>
  </si>
  <si>
    <t>ZUSAMMENARBEIT</t>
  </si>
  <si>
    <t>Zusammenarbeit (Mittelwert)</t>
  </si>
  <si>
    <t>Ø Zusammenarbeit im Team</t>
  </si>
  <si>
    <t>PSYCHOLOGISCHE SICHERHEIT</t>
  </si>
  <si>
    <t>Ø der beiden Fragen</t>
  </si>
  <si>
    <t>Ø Fehler als Lernchance</t>
  </si>
  <si>
    <t>→ Psychologische Sicherheit Gesamt</t>
  </si>
  <si>
    <t>Mittelwert beider Dimensionen</t>
  </si>
  <si>
    <t>LERN- UND ENTWICKLUNGSBETEILIGUNG</t>
  </si>
  <si>
    <t>Anzahl MA in Training</t>
  </si>
  <si>
    <t>Summe Mitarbeitende</t>
  </si>
  <si>
    <t>Feedback-Implementierung</t>
  </si>
  <si>
    <t>Ø Implementierung</t>
  </si>
  <si>
    <t>→ L&amp;E-Beteiligung (normalisiert)</t>
  </si>
  <si>
    <t>Normalisierte Berechnung</t>
  </si>
  <si>
    <t>FÜHRUNGSKOMPETENZ-INDEX</t>
  </si>
  <si>
    <t>Ø Information über Entscheidungen</t>
  </si>
  <si>
    <t>Ø Unterstützung Weiterentwicklung</t>
  </si>
  <si>
    <t>Entscheidungs- &amp; Problemlösungskompetenz</t>
  </si>
  <si>
    <t>Ø Klare Entscheidungen</t>
  </si>
  <si>
    <t>→ Führungskompetenz-Index Gesamt</t>
  </si>
  <si>
    <t>ANLEITUNG ZUR VERWENDUNG DES UMFRAGE-TOOLS</t>
  </si>
  <si>
    <t>1. DATEN EINGEBEN</t>
  </si>
  <si>
    <t xml:space="preserve">   → Gehen Sie zum Sheet 'Umfragedaten'</t>
  </si>
  <si>
    <t xml:space="preserve">   → Tragen Sie für jeden Mitarbeitenden (Zeile) die Antworten ein</t>
  </si>
  <si>
    <t xml:space="preserve">   → Verwenden Sie die 5er-Likert-Skala: 1 = sehr schlecht, 5 = sehr gut</t>
  </si>
  <si>
    <t>2. AUTOMATISCHE BERECHNUNGEN</t>
  </si>
  <si>
    <t xml:space="preserve">   → Alle Kennzahlen werden automatisch im Sheet 'Berechnungen' berechnet</t>
  </si>
  <si>
    <t>3. DASHBOARD ANSEHEN</t>
  </si>
  <si>
    <t xml:space="preserve">   → Die Visualisierungen aktualisieren sich automatisch bei Datenänderungen</t>
  </si>
  <si>
    <t>WICHTIGE HINWEISE:</t>
  </si>
  <si>
    <t xml:space="preserve">   • Löschen Sie nicht die Beispieldaten, sondern überschreiben Sie diese</t>
  </si>
  <si>
    <t>KENNZAHLEN-ÜBERSICHT:</t>
  </si>
  <si>
    <t>Vertrauensumfrage Dashboard</t>
  </si>
  <si>
    <t>Kommunikations-fähigkeit (Information)</t>
  </si>
  <si>
    <t>Entscheidungs-kompetenz (Klare Entscheidungen)</t>
  </si>
  <si>
    <t>Anzahl MA in Training/ Weiterbildung</t>
  </si>
  <si>
    <t>Befragte Mitarbeitende</t>
  </si>
  <si>
    <t>…</t>
  </si>
  <si>
    <t>Zusammenarbeit - Detailanalyse</t>
  </si>
  <si>
    <t>Lern- &amp; Entwicklungsbeteiligung - Detailanalyse</t>
  </si>
  <si>
    <t>Prozent (%)</t>
  </si>
  <si>
    <t xml:space="preserve">   → Bei 'Anzahl MA in Training/Weiterbildung': 0 oder 1 eintragen (0 = nicht in Training, 1 = in Training)</t>
  </si>
  <si>
    <t xml:space="preserve">   → Die Formeln wandeln die Likert-Werte (1-5) automatisch in Prozent um</t>
  </si>
  <si>
    <t xml:space="preserve">   → Umrechnungsformel: ((Mittelwert - 1) / 4) × 100 = Prozent</t>
  </si>
  <si>
    <t xml:space="preserve">     • Likert-Wert 5 (sehr gut) = 100%</t>
  </si>
  <si>
    <t xml:space="preserve">     • Likert-Wert 4 (gut) = 75%</t>
  </si>
  <si>
    <t xml:space="preserve">     • Likert-Wert 3 (befriedigend) = 50%</t>
  </si>
  <si>
    <t xml:space="preserve">     • Likert-Wert 2 (schlecht) = 25%</t>
  </si>
  <si>
    <t xml:space="preserve">     • Likert-Wert 1 (sehr schlecht) = 0%</t>
  </si>
  <si>
    <t xml:space="preserve">   → Das Sheet 'Dashboard' zeigt eine Übersicht mit Grafiken aller Kennzahlen in Prozent</t>
  </si>
  <si>
    <t xml:space="preserve">   → Alle Grafiken zeigen Prozent-Werte von 0% bis 100%</t>
  </si>
  <si>
    <t>BEWERTUNGSSKALA (in Prozent):</t>
  </si>
  <si>
    <t xml:space="preserve">   • ≥ 75,0% = Sehr gut</t>
  </si>
  <si>
    <t xml:space="preserve">   • ≥ 62,5% = Gut</t>
  </si>
  <si>
    <t xml:space="preserve">   • ≥ 50,0% = Befriedigend</t>
  </si>
  <si>
    <t xml:space="preserve">   • ≥ 37,5% = Verbesserungsbedarf</t>
  </si>
  <si>
    <t xml:space="preserve">   • &lt; 37,5% = Kritisch</t>
  </si>
  <si>
    <t xml:space="preserve">   • Fügen Sie neue Mitarbeitende als neue Zeilen im Sheet 'Umfragedaten' hinzu</t>
  </si>
  <si>
    <t xml:space="preserve">   • Die Berechnungen funktionieren automatisch mit beliebig vielen Mitarbeitenden</t>
  </si>
  <si>
    <t xml:space="preserve">   • Ändern Sie nicht die Formeln im Sheet 'Berechnungen' oder 'Dashboard'</t>
  </si>
  <si>
    <t xml:space="preserve">   • Alle Eingaben im Sheet 'Umfragedaten' erfolgen auf der 5er-Likert-Skala (1-5)</t>
  </si>
  <si>
    <t xml:space="preserve">   • Nur die finalen Kennzahlen werden in Prozent dargestellt</t>
  </si>
  <si>
    <t>• Vertrauens-Index (%)</t>
  </si>
  <si>
    <t xml:space="preserve">  Berechnung: Durchschnitt aus Transparenz, Fairness und Entwicklung</t>
  </si>
  <si>
    <t xml:space="preserve">  - Transparenz: 'Meine Führung kommuniziert regelmäßig offen über Herausforderungen und Entscheidungen'</t>
  </si>
  <si>
    <t xml:space="preserve">  - Fairness: 'Entscheidungen werden fair und konsistent getroffen'</t>
  </si>
  <si>
    <t xml:space="preserve">  - Entwicklung: 'Ich sehe eine echte Zukunft für mich in diesem Unternehmen'</t>
  </si>
  <si>
    <t>• Zusammenarbeit (%)</t>
  </si>
  <si>
    <t xml:space="preserve">  Direkter Mittelwert der Frage zur Zusammenarbeit im Team</t>
  </si>
  <si>
    <t>• Psychologische Sicherheit (%)</t>
  </si>
  <si>
    <t xml:space="preserve">  Berechnung: Mittelwert aus offener Meinungsäußerung (2 Fragen) und Umgang mit Fehlern</t>
  </si>
  <si>
    <t xml:space="preserve">  - Offene Meinungsäußerung Frage 1: 'In meinem Team können wir unterschiedliche Meinungen teilen'</t>
  </si>
  <si>
    <t xml:space="preserve">  - Offene Meinungsäußerung Frage 2: 'Ich kann Bedenken äußern, ohne bestraft zu werden'</t>
  </si>
  <si>
    <t xml:space="preserve">  - Umgang mit Fehlern: 'Fehler werden als Lernchance behandelt'</t>
  </si>
  <si>
    <t>• Lern- &amp; Entwicklungsbeteiligung (%)</t>
  </si>
  <si>
    <t xml:space="preserve">  - Anzahl MA in Training/Weiterbildung: 0 oder 1 pro Mitarbeitenden</t>
  </si>
  <si>
    <t>• Führungskompetenz-Index (%)</t>
  </si>
  <si>
    <t xml:space="preserve">  Berechnung: Durchschnitt aus Kommunikation, MA-Entwicklung und Entscheidungskompetenz</t>
  </si>
  <si>
    <t xml:space="preserve">  - Kommunikationsfähigkeit: 'Wie gut informiert Sie Ihre Führungskraft über wichtige Entscheidungen?'</t>
  </si>
  <si>
    <t xml:space="preserve">  - MA-Entwicklung &amp; Förderung: 'Inwiefern unterstützt Sie Ihre Führungskraft bei Ihrer Weiterentwicklung?'</t>
  </si>
  <si>
    <t xml:space="preserve">  - Entscheidungskompetenz: 'Wie bewerten Sie die Fähigkeit Ihrer Führungskraft, klare Entscheidungen zu treffen?'</t>
  </si>
  <si>
    <t>Diese Prozentwerte können selbstverständlich abgeändert werden, falls andere Prozentwerte als "sehr gut" oder "gut" betrachtet werden.</t>
  </si>
  <si>
    <t>DISCLAIMER: Diese Template dient als strukturierte Orientierungshilfe und erhebt keinen Anspruch auf Vollständigkeit. Sie kann das fundierte Fachwissen, die langjährige Erfahrung und die individuelle Beurteilungskompetenz einer qualifizierten Expertin bzw. eines qualifizierten Experten nicht ersetzen. Bei komplexen Fragestellungen oder rechtlich relevanten Entscheidungen empfehlen wir ausdrücklich die Hinzuziehung entsprechender Fachpersonen. Die Nutzung erfolgt eigenverantwortlich ohne Gewähr für Richtigkeit, Eignung oder Erfolg der damit verbundenen Maßnahmen.</t>
  </si>
  <si>
    <t>Abteilung</t>
  </si>
  <si>
    <t>Datum</t>
  </si>
  <si>
    <t>Rückmeldung bei Fehlern um diese zukünftig nicht zu machen</t>
  </si>
  <si>
    <t>Buchhaltung</t>
  </si>
  <si>
    <t>Vertrieb</t>
  </si>
  <si>
    <t>05.01.20.26</t>
  </si>
  <si>
    <t>Aktives Kontaktieren von Kunden nach 6-12 Monaten, wenn Verkauf abgeschlossen, um Produktfeedback zu erhalten (mögliche Verbesserungsvorschläge erfragen)</t>
  </si>
  <si>
    <t xml:space="preserve">  Berechnung: Kombiniert Trainingsquote (Anzahl MA in Training / Gesamt-MA × 100) und Feedback-Implementierung (Anzahl implementierten Feedbacks  / Gesamtanzahl-Feedback × 100)</t>
  </si>
  <si>
    <t xml:space="preserve">  - Anzahl erfasstem Feedback: 0 oder 1 pro Implementiertem Feedback</t>
  </si>
  <si>
    <t>ACHTUNG: Feedback Implementierung wird im Sheet "Feedback Implementierung" erfasst</t>
  </si>
  <si>
    <t xml:space="preserve">   → Bei 'Feedback Implementierung': 0 oder 1 eintragen (0 = Feedback nicht implementiert, 1 = Feedback implementiert)</t>
  </si>
  <si>
    <t>Karin Floder, MSc</t>
  </si>
  <si>
    <t>Floder People Analytics e.U.</t>
  </si>
  <si>
    <t>Transforming Numbers Into your Distinct Advantage</t>
  </si>
  <si>
    <t>Handy: +43 699 81 60 80 55</t>
  </si>
  <si>
    <t>E-Mail: kf@floder.at</t>
  </si>
  <si>
    <t>Website: floder.at</t>
  </si>
  <si>
    <t>Vertrauensumfrage Template</t>
  </si>
  <si>
    <t>Sie haben hier ein praxiserprobtes Excel-Template zur systematischen Messung Ihrer Organisationskultur. Von der Datenerfassung über die Auswertung der fünf Schlüsselkennzahlen – Vertrauens-Index, Zusammenarbeit, Psychologische Sicherheit, Lern- &amp; Entwicklungsbeteiligung und Führungskompetenz-Index – bis zur Dashboard-Visualisierung. Dieses Template bildet die Grundlage für ein fundiertes Kulturcontrolling, das Ihnen echte Steuerungsrelevanz verschafft: datenbasierte Kulturentwicklung, transparente Indikatoren und strategische Gesprächsführung mit der Geschäftsleitung auf Augenhöhe.</t>
  </si>
  <si>
    <t>Doch die Realität zeigt. Während die Bedeutung von Organisationskultur als Erfolgsfaktor zunimmt und die Geschäftsleitung zunehmend belastbare Kulturdaten einfordert, fehlen vielen Organisationen die Instrumente zur systematischen Kulturmessung. Dieses Excel-Template verschafft Ihnen nicht nur die notwendige Datenbasis, sondern auch die Kapazität, aus bloßen Zahlen konkrete Handlungsfelder abzuleiten. In Organisationen ohne dedizierte HR-Abteilung, wo Mitarbeitende aus anderen Bereichen Personalaufgaben übernehmen, liefert das Template die zuverlässigen Kulturdaten und die strukturierte Auswertungsmethodik, die für strategische Entscheidungen zur Kulturentwicklung benötigt werden.</t>
  </si>
  <si>
    <t>Implementierung 
(0 = Nein, 1 = Ja)</t>
  </si>
  <si>
    <r>
      <rPr>
        <b/>
        <sz val="11"/>
        <color theme="1"/>
        <rFont val="Open Sans"/>
      </rPr>
      <t>Sie wollen starten, aber Ihnen fehlt Kapazität oder Expertise?</t>
    </r>
    <r>
      <rPr>
        <sz val="11"/>
        <color theme="1"/>
        <rFont val="Open Sans"/>
      </rPr>
      <t xml:space="preserve">
Ich unterstütze Sie gerne bei der Entwicklung und Implementierung Ihres automatisierten HR-Controllings oder der Analyse unterschiedlicher HR Themen – pragmatisch, effizient und auf Ihre spezifischen Anforderungen zugeschnitten.
Lassen Sie uns in einem unverbindlichen Erstgespräch klären, wie wir Ihr Dashboard oder Ihre Analysen zeitnah umsetzen können.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</si>
</sst>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rgb="FFFFFFFF"/>
      <name val="Calibri"/>
    </font>
    <font>
      <i/>
      <sz val="11"/>
      <color rgb="FF666666"/>
      <name val="Calibri"/>
    </font>
    <font>
      <sz val="11"/>
      <color theme="1"/>
      <name val="Open Sans"/>
    </font>
    <font>
      <i/>
      <sz val="12"/>
      <color rgb="FF666666"/>
      <name val="Open Sans"/>
    </font>
    <font>
      <b/>
      <sz val="14"/>
      <name val="Open Sans"/>
    </font>
    <font>
      <b/>
      <sz val="11"/>
      <color rgb="FFFFFFFF"/>
      <name val="Open Sans"/>
    </font>
    <font>
      <b/>
      <sz val="11"/>
      <color rgb="FFFFFFFF"/>
      <name val="Calibri"/>
      <family val="2"/>
    </font>
    <font>
      <b/>
      <sz val="20"/>
      <color rgb="FF5D9D98"/>
      <name val="Open Sans"/>
    </font>
    <font>
      <b/>
      <sz val="11"/>
      <name val="Open Sans"/>
    </font>
    <font>
      <b/>
      <sz val="10"/>
      <name val="Open Sans"/>
    </font>
    <font>
      <sz val="11"/>
      <color theme="1"/>
      <name val="Calibri"/>
      <family val="2"/>
      <scheme val="minor"/>
    </font>
    <font>
      <b/>
      <sz val="16"/>
      <color rgb="FF5D9D98"/>
      <name val="Open Sans"/>
    </font>
    <font>
      <sz val="10"/>
      <name val="Open Sans"/>
    </font>
    <font>
      <b/>
      <sz val="12"/>
      <color rgb="FF5D9D98"/>
      <name val="Open Sans"/>
    </font>
    <font>
      <b/>
      <sz val="11"/>
      <color rgb="FF5D9D98"/>
      <name val="Open Sans"/>
    </font>
    <font>
      <sz val="10"/>
      <color theme="1"/>
      <name val="Open Sans"/>
    </font>
    <font>
      <b/>
      <sz val="14"/>
      <color theme="1"/>
      <name val="Open Sans"/>
    </font>
    <font>
      <b/>
      <sz val="11"/>
      <color theme="1"/>
      <name val="Open Sans"/>
    </font>
  </fonts>
  <fills count="9">
    <fill>
      <patternFill patternType="none"/>
    </fill>
    <fill>
      <patternFill patternType="gray125"/>
    </fill>
    <fill>
      <patternFill patternType="solid">
        <fgColor rgb="FF5D9D98"/>
        <bgColor rgb="FF366092"/>
      </patternFill>
    </fill>
    <fill>
      <patternFill patternType="solid">
        <fgColor rgb="FFB5D3D1"/>
        <bgColor rgb="FFB4C7E7"/>
      </patternFill>
    </fill>
    <fill>
      <patternFill patternType="solid">
        <fgColor rgb="FFD6AFF7"/>
        <bgColor rgb="FFB4C7E7"/>
      </patternFill>
    </fill>
    <fill>
      <patternFill patternType="solid">
        <fgColor rgb="FFB873F1"/>
        <bgColor rgb="FF366092"/>
      </patternFill>
    </fill>
    <fill>
      <patternFill patternType="solid">
        <fgColor rgb="FFF5BA9D"/>
        <bgColor rgb="FFFFD966"/>
      </patternFill>
    </fill>
    <fill>
      <patternFill patternType="solid">
        <fgColor rgb="FFB5D3D1"/>
        <bgColor indexed="64"/>
      </patternFill>
    </fill>
    <fill>
      <patternFill patternType="solid">
        <fgColor rgb="FFF5BA9D"/>
        <bgColor indexed="64"/>
      </patternFill>
    </fill>
  </fills>
  <borders count="6">
    <border>
      <left/>
      <right/>
      <top/>
      <bottom/>
      <diagonal/>
    </border>
    <border>
      <left/>
      <right style="thick">
        <color indexed="64"/>
      </right>
      <top/>
      <bottom/>
      <diagonal/>
    </border>
    <border>
      <left style="thick">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11" fillId="0" borderId="0" applyFont="0" applyFill="0" applyBorder="0" applyAlignment="0" applyProtection="0"/>
  </cellStyleXfs>
  <cellXfs count="45">
    <xf numFmtId="0" fontId="0" fillId="0" borderId="0" xfId="0"/>
    <xf numFmtId="0" fontId="3" fillId="0" borderId="0" xfId="0" applyFont="1"/>
    <xf numFmtId="0" fontId="4" fillId="0" borderId="0" xfId="0" applyFont="1"/>
    <xf numFmtId="0" fontId="3" fillId="0" borderId="0" xfId="0" applyFont="1" applyAlignment="1">
      <alignment horizontal="left"/>
    </xf>
    <xf numFmtId="2" fontId="3" fillId="0" borderId="0" xfId="0" applyNumberFormat="1" applyFont="1" applyAlignment="1">
      <alignment horizontal="center"/>
    </xf>
    <xf numFmtId="0" fontId="3" fillId="0" borderId="0" xfId="0" applyFont="1" applyAlignment="1">
      <alignment horizontal="center"/>
    </xf>
    <xf numFmtId="0" fontId="8" fillId="0" borderId="0" xfId="0" applyFont="1"/>
    <xf numFmtId="0" fontId="6" fillId="2" borderId="0" xfId="0" applyFont="1" applyFill="1" applyAlignment="1">
      <alignment horizontal="center" vertical="center"/>
    </xf>
    <xf numFmtId="0" fontId="5" fillId="3" borderId="0" xfId="0" applyFont="1" applyFill="1"/>
    <xf numFmtId="0" fontId="5" fillId="4" borderId="0" xfId="0" applyFont="1" applyFill="1"/>
    <xf numFmtId="0" fontId="6" fillId="5" borderId="0" xfId="0" applyFont="1" applyFill="1" applyAlignment="1">
      <alignment horizontal="center"/>
    </xf>
    <xf numFmtId="0" fontId="10" fillId="4" borderId="0" xfId="0" applyFont="1" applyFill="1"/>
    <xf numFmtId="0" fontId="6" fillId="5" borderId="0" xfId="0" applyFont="1" applyFill="1" applyAlignment="1">
      <alignment horizontal="center" vertical="center"/>
    </xf>
    <xf numFmtId="0" fontId="9" fillId="6" borderId="0" xfId="0" applyFont="1" applyFill="1"/>
    <xf numFmtId="2" fontId="9" fillId="6" borderId="0" xfId="0" applyNumberFormat="1" applyFont="1" applyFill="1" applyAlignment="1">
      <alignment horizontal="center"/>
    </xf>
    <xf numFmtId="0" fontId="0" fillId="7" borderId="1" xfId="0" applyFill="1" applyBorder="1" applyAlignment="1">
      <alignment horizontal="center"/>
    </xf>
    <xf numFmtId="0" fontId="7" fillId="2" borderId="0" xfId="0" applyFont="1" applyFill="1" applyAlignment="1">
      <alignment horizontal="center" vertical="center" wrapText="1"/>
    </xf>
    <xf numFmtId="0" fontId="1" fillId="2" borderId="0" xfId="0" applyFont="1" applyFill="1" applyAlignment="1">
      <alignment horizontal="center" vertical="center" wrapText="1"/>
    </xf>
    <xf numFmtId="164" fontId="3" fillId="0" borderId="0" xfId="1" applyNumberFormat="1" applyFont="1" applyAlignment="1">
      <alignment horizontal="center"/>
    </xf>
    <xf numFmtId="164" fontId="3" fillId="8" borderId="0" xfId="1" applyNumberFormat="1" applyFont="1" applyFill="1" applyAlignment="1">
      <alignment horizontal="center"/>
    </xf>
    <xf numFmtId="0" fontId="0" fillId="0" borderId="0" xfId="0" applyAlignment="1">
      <alignment horizontal="right"/>
    </xf>
    <xf numFmtId="0" fontId="12" fillId="0" borderId="0" xfId="0" applyFont="1"/>
    <xf numFmtId="0" fontId="9" fillId="0" borderId="0" xfId="0" applyFont="1"/>
    <xf numFmtId="0" fontId="13" fillId="0" borderId="0" xfId="0" applyFont="1"/>
    <xf numFmtId="0" fontId="3" fillId="0" borderId="0" xfId="0" applyFont="1" applyAlignment="1">
      <alignment wrapText="1"/>
    </xf>
    <xf numFmtId="0" fontId="14" fillId="0" borderId="0" xfId="0" applyFont="1"/>
    <xf numFmtId="0" fontId="15" fillId="0" borderId="0" xfId="0" applyFont="1"/>
    <xf numFmtId="0" fontId="13" fillId="0" borderId="0" xfId="0" applyFont="1" applyAlignment="1">
      <alignment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wrapText="1"/>
    </xf>
    <xf numFmtId="0" fontId="16" fillId="0" borderId="0" xfId="0" applyFont="1" applyAlignment="1">
      <alignment wrapText="1"/>
    </xf>
    <xf numFmtId="0" fontId="3" fillId="0" borderId="0" xfId="0" applyFont="1" applyAlignment="1">
      <alignment vertical="center"/>
    </xf>
    <xf numFmtId="0" fontId="3" fillId="0" borderId="0" xfId="0" applyFont="1" applyAlignment="1">
      <alignment vertical="center" wrapText="1"/>
    </xf>
    <xf numFmtId="0" fontId="17" fillId="0" borderId="0" xfId="0" applyFont="1" applyAlignment="1">
      <alignment vertical="center"/>
    </xf>
    <xf numFmtId="0" fontId="18" fillId="0" borderId="0" xfId="0" applyFont="1" applyAlignment="1">
      <alignment vertical="center"/>
    </xf>
    <xf numFmtId="0" fontId="3" fillId="0" borderId="0" xfId="0" applyFont="1" applyAlignment="1">
      <alignment horizontal="left" vertical="center" wrapText="1"/>
    </xf>
    <xf numFmtId="0" fontId="2" fillId="0" borderId="0" xfId="0" applyFont="1" applyAlignment="1">
      <alignment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3" fillId="8" borderId="0" xfId="0" applyFont="1" applyFill="1" applyAlignment="1">
      <alignment horizontal="left" vertical="center" wrapText="1"/>
    </xf>
    <xf numFmtId="0" fontId="0" fillId="7" borderId="0" xfId="0" applyFill="1" applyAlignment="1">
      <alignment horizontal="center"/>
    </xf>
    <xf numFmtId="0" fontId="0" fillId="7" borderId="1" xfId="0" applyFill="1" applyBorder="1" applyAlignment="1">
      <alignment horizontal="center"/>
    </xf>
    <xf numFmtId="0" fontId="0" fillId="7" borderId="2" xfId="0" applyFill="1" applyBorder="1" applyAlignment="1">
      <alignment horizontal="center"/>
    </xf>
  </cellXfs>
  <cellStyles count="2">
    <cellStyle name="Normal" xfId="0" builtinId="0"/>
    <cellStyle name="Percent" xfId="1" builtinId="5"/>
  </cellStyles>
  <dxfs count="0"/>
  <tableStyles count="0" defaultTableStyle="TableStyleMedium9" defaultPivotStyle="PivotStyleLight16"/>
  <colors>
    <mruColors>
      <color rgb="FFF5BA9D"/>
      <color rgb="FFB5D3D1"/>
      <color rgb="FF5D9D98"/>
      <color rgb="FFB873F1"/>
      <color rgb="FFD6A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Open Sans" pitchFamily="2" charset="0"/>
                <a:ea typeface="Open Sans" pitchFamily="2" charset="0"/>
                <a:cs typeface="Open Sans" pitchFamily="2" charset="0"/>
              </a:defRPr>
            </a:pPr>
            <a:r>
              <a:rPr lang="de-AT"/>
              <a:t>Organisationskultur</a:t>
            </a:r>
          </a:p>
        </c:rich>
      </c:tx>
      <c:overlay val="1"/>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Open Sans" pitchFamily="2" charset="0"/>
              <a:ea typeface="Open Sans" pitchFamily="2" charset="0"/>
              <a:cs typeface="Open Sans" pitchFamily="2" charset="0"/>
            </a:defRPr>
          </a:pPr>
          <a:endParaRPr lang="en-AT"/>
        </a:p>
      </c:txPr>
    </c:title>
    <c:autoTitleDeleted val="0"/>
    <c:plotArea>
      <c:layout>
        <c:manualLayout>
          <c:layoutTarget val="inner"/>
          <c:xMode val="edge"/>
          <c:yMode val="edge"/>
          <c:x val="5.4282222222222225E-2"/>
          <c:y val="0.11288888888888889"/>
          <c:w val="0.926315"/>
          <c:h val="0.74932166666666666"/>
        </c:manualLayout>
      </c:layout>
      <c:barChart>
        <c:barDir val="col"/>
        <c:grouping val="clustered"/>
        <c:varyColors val="1"/>
        <c:ser>
          <c:idx val="0"/>
          <c:order val="0"/>
          <c:tx>
            <c:strRef>
              <c:f>Dashboard!$C$5</c:f>
              <c:strCache>
                <c:ptCount val="1"/>
                <c:pt idx="0">
                  <c:v>Prozent (%)</c:v>
                </c:pt>
              </c:strCache>
            </c:strRef>
          </c:tx>
          <c:invertIfNegative val="1"/>
          <c:dPt>
            <c:idx val="0"/>
            <c:invertIfNegative val="1"/>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87C5-4B39-8B0B-4000A20486A6}"/>
              </c:ext>
            </c:extLst>
          </c:dPt>
          <c:dPt>
            <c:idx val="1"/>
            <c:invertIfNegative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87C5-4B39-8B0B-4000A20486A6}"/>
              </c:ext>
            </c:extLst>
          </c:dPt>
          <c:dPt>
            <c:idx val="2"/>
            <c:invertIfNegative val="1"/>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87C5-4B39-8B0B-4000A20486A6}"/>
              </c:ext>
            </c:extLst>
          </c:dPt>
          <c:dPt>
            <c:idx val="3"/>
            <c:invertIfNegative val="1"/>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87C5-4B39-8B0B-4000A20486A6}"/>
              </c:ext>
            </c:extLst>
          </c:dPt>
          <c:dPt>
            <c:idx val="4"/>
            <c:invertIfNegative val="1"/>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87C5-4B39-8B0B-4000A20486A6}"/>
              </c:ext>
            </c:extLst>
          </c:dPt>
          <c:dLbls>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Open Sans" pitchFamily="2" charset="0"/>
                    <a:ea typeface="Open Sans" pitchFamily="2" charset="0"/>
                    <a:cs typeface="Open Sans" pitchFamily="2" charset="0"/>
                  </a:defRPr>
                </a:pPr>
                <a:endParaRPr lang="en-A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Dashboard!$B$6:$B$10</c:f>
              <c:strCache>
                <c:ptCount val="5"/>
                <c:pt idx="0">
                  <c:v>Vertrauens-Index</c:v>
                </c:pt>
                <c:pt idx="1">
                  <c:v>Zusammenarbeit</c:v>
                </c:pt>
                <c:pt idx="2">
                  <c:v>Psychologische Sicherheit</c:v>
                </c:pt>
                <c:pt idx="3">
                  <c:v>Lern- &amp; Entwicklungsbeteiligung</c:v>
                </c:pt>
                <c:pt idx="4">
                  <c:v>Führungskompetenz-Index</c:v>
                </c:pt>
              </c:strCache>
            </c:strRef>
          </c:cat>
          <c:val>
            <c:numRef>
              <c:f>Dashboard!$C$6:$C$10</c:f>
              <c:numCache>
                <c:formatCode>0.0%</c:formatCode>
                <c:ptCount val="5"/>
                <c:pt idx="0">
                  <c:v>0.75</c:v>
                </c:pt>
                <c:pt idx="1">
                  <c:v>0.8</c:v>
                </c:pt>
                <c:pt idx="2">
                  <c:v>0.8</c:v>
                </c:pt>
                <c:pt idx="3">
                  <c:v>0.125</c:v>
                </c:pt>
                <c:pt idx="4">
                  <c:v>0.6</c:v>
                </c:pt>
              </c:numCache>
            </c:numRef>
          </c:val>
          <c:extLst>
            <c:ext xmlns:c16="http://schemas.microsoft.com/office/drawing/2014/chart" uri="{C3380CC4-5D6E-409C-BE32-E72D297353CC}">
              <c16:uniqueId val="{00000000-BE68-4CBD-96D0-5C18441E430D}"/>
            </c:ext>
          </c:extLst>
        </c:ser>
        <c:dLbls>
          <c:dLblPos val="outEnd"/>
          <c:showLegendKey val="0"/>
          <c:showVal val="1"/>
          <c:showCatName val="0"/>
          <c:showSerName val="0"/>
          <c:showPercent val="0"/>
          <c:showBubbleSize val="0"/>
        </c:dLbls>
        <c:gapWidth val="100"/>
        <c:overlap val="-7"/>
        <c:axId val="10"/>
        <c:axId val="100"/>
      </c:barChart>
      <c:catAx>
        <c:axId val="10"/>
        <c:scaling>
          <c:orientation val="minMax"/>
        </c:scaling>
        <c:delete val="0"/>
        <c:axPos val="b"/>
        <c:numFmt formatCode="0.00%" sourceLinked="0"/>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Open Sans" pitchFamily="2" charset="0"/>
                <a:ea typeface="Open Sans" pitchFamily="2" charset="0"/>
                <a:cs typeface="Open Sans" pitchFamily="2" charset="0"/>
              </a:defRPr>
            </a:pPr>
            <a:endParaRPr lang="en-AT"/>
          </a:p>
        </c:txPr>
        <c:crossAx val="100"/>
        <c:crosses val="autoZero"/>
        <c:auto val="1"/>
        <c:lblAlgn val="ctr"/>
        <c:lblOffset val="100"/>
        <c:noMultiLvlLbl val="1"/>
      </c:catAx>
      <c:valAx>
        <c:axId val="100"/>
        <c:scaling>
          <c:orientation val="minMax"/>
          <c:max val="1"/>
          <c:min val="0"/>
        </c:scaling>
        <c:delete val="0"/>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Open Sans" pitchFamily="2" charset="0"/>
                <a:ea typeface="Open Sans" pitchFamily="2" charset="0"/>
                <a:cs typeface="Open Sans" pitchFamily="2" charset="0"/>
              </a:defRPr>
            </a:pPr>
            <a:endParaRPr lang="en-AT"/>
          </a:p>
        </c:txPr>
        <c:crossAx val="10"/>
        <c:crosses val="autoZero"/>
        <c:crossBetween val="between"/>
      </c:valAx>
      <c:spPr>
        <a:noFill/>
        <a:ln>
          <a:noFill/>
        </a:ln>
        <a:effectLst/>
      </c:spPr>
    </c:plotArea>
    <c:plotVisOnly val="1"/>
    <c:dispBlanksAs val="gap"/>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latin typeface="Open Sans" pitchFamily="2" charset="0"/>
          <a:ea typeface="Open Sans" pitchFamily="2" charset="0"/>
          <a:cs typeface="Open Sans" pitchFamily="2" charset="0"/>
        </a:defRPr>
      </a:pPr>
      <a:endParaRPr lang="en-A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Open Sans" pitchFamily="2" charset="0"/>
                <a:ea typeface="Open Sans" pitchFamily="2" charset="0"/>
                <a:cs typeface="Open Sans" pitchFamily="2" charset="0"/>
              </a:defRPr>
            </a:pPr>
            <a:r>
              <a:rPr lang="de-AT"/>
              <a:t>Vertrauens-Index</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Open Sans" pitchFamily="2" charset="0"/>
              <a:ea typeface="Open Sans" pitchFamily="2" charset="0"/>
              <a:cs typeface="Open Sans" pitchFamily="2" charset="0"/>
            </a:defRPr>
          </a:pPr>
          <a:endParaRPr lang="en-AT"/>
        </a:p>
      </c:txPr>
    </c:title>
    <c:autoTitleDeleted val="0"/>
    <c:plotArea>
      <c:layout/>
      <c:barChart>
        <c:barDir val="bar"/>
        <c:grouping val="clustered"/>
        <c:varyColors val="1"/>
        <c:ser>
          <c:idx val="0"/>
          <c:order val="0"/>
          <c:tx>
            <c:strRef>
              <c:f>Dashboard!$C$18</c:f>
              <c:strCache>
                <c:ptCount val="1"/>
                <c:pt idx="0">
                  <c:v>Prozent (%)</c:v>
                </c:pt>
              </c:strCache>
            </c:strRef>
          </c:tx>
          <c:invertIfNegative val="1"/>
          <c:dPt>
            <c:idx val="0"/>
            <c:invertIfNegative val="1"/>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1600-4616-B040-E5E4DE15A0C3}"/>
              </c:ext>
            </c:extLst>
          </c:dPt>
          <c:dPt>
            <c:idx val="1"/>
            <c:invertIfNegative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1600-4616-B040-E5E4DE15A0C3}"/>
              </c:ext>
            </c:extLst>
          </c:dPt>
          <c:dPt>
            <c:idx val="2"/>
            <c:invertIfNegative val="1"/>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1600-4616-B040-E5E4DE15A0C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Open Sans" pitchFamily="2" charset="0"/>
                    <a:ea typeface="Open Sans" pitchFamily="2" charset="0"/>
                    <a:cs typeface="Open Sans" pitchFamily="2" charset="0"/>
                  </a:defRPr>
                </a:pPr>
                <a:endParaRPr lang="en-A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Dashboard!$B$19:$B$21</c:f>
              <c:strCache>
                <c:ptCount val="3"/>
                <c:pt idx="0">
                  <c:v>Transparenz</c:v>
                </c:pt>
                <c:pt idx="1">
                  <c:v>Fairness</c:v>
                </c:pt>
                <c:pt idx="2">
                  <c:v>Entwicklung</c:v>
                </c:pt>
              </c:strCache>
            </c:strRef>
          </c:cat>
          <c:val>
            <c:numRef>
              <c:f>Dashboard!$C$19:$C$21</c:f>
              <c:numCache>
                <c:formatCode>0.0%</c:formatCode>
                <c:ptCount val="3"/>
                <c:pt idx="0">
                  <c:v>0.7</c:v>
                </c:pt>
                <c:pt idx="1">
                  <c:v>0.8</c:v>
                </c:pt>
                <c:pt idx="2">
                  <c:v>0.7</c:v>
                </c:pt>
              </c:numCache>
            </c:numRef>
          </c:val>
          <c:extLst>
            <c:ext xmlns:c16="http://schemas.microsoft.com/office/drawing/2014/chart" uri="{C3380CC4-5D6E-409C-BE32-E72D297353CC}">
              <c16:uniqueId val="{00000000-C8F1-4715-923B-4DEA799D80AB}"/>
            </c:ext>
          </c:extLst>
        </c:ser>
        <c:dLbls>
          <c:showLegendKey val="0"/>
          <c:showVal val="0"/>
          <c:showCatName val="0"/>
          <c:showSerName val="0"/>
          <c:showPercent val="0"/>
          <c:showBubbleSize val="0"/>
        </c:dLbls>
        <c:gapWidth val="115"/>
        <c:overlap val="-20"/>
        <c:axId val="10"/>
        <c:axId val="100"/>
      </c:barChart>
      <c:catAx>
        <c:axId val="10"/>
        <c:scaling>
          <c:orientation val="minMax"/>
          <c:max val="5"/>
          <c:min val="0"/>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Open Sans" pitchFamily="2" charset="0"/>
                <a:ea typeface="Open Sans" pitchFamily="2" charset="0"/>
                <a:cs typeface="Open Sans" pitchFamily="2" charset="0"/>
              </a:defRPr>
            </a:pPr>
            <a:endParaRPr lang="en-AT"/>
          </a:p>
        </c:txPr>
        <c:crossAx val="100"/>
        <c:crosses val="autoZero"/>
        <c:auto val="1"/>
        <c:lblAlgn val="ctr"/>
        <c:lblOffset val="100"/>
        <c:noMultiLvlLbl val="1"/>
      </c:catAx>
      <c:valAx>
        <c:axId val="100"/>
        <c:scaling>
          <c:orientation val="minMax"/>
          <c:max val="1"/>
          <c:min val="0.2"/>
        </c:scaling>
        <c:delete val="0"/>
        <c:axPos val="b"/>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Open Sans" pitchFamily="2" charset="0"/>
                <a:ea typeface="Open Sans" pitchFamily="2" charset="0"/>
                <a:cs typeface="Open Sans" pitchFamily="2" charset="0"/>
              </a:defRPr>
            </a:pPr>
            <a:endParaRPr lang="en-AT"/>
          </a:p>
        </c:txPr>
        <c:crossAx val="10"/>
        <c:crosses val="autoZero"/>
        <c:crossBetween val="between"/>
      </c:valAx>
      <c:spPr>
        <a:noFill/>
        <a:ln>
          <a:noFill/>
        </a:ln>
        <a:effectLst/>
      </c:spPr>
    </c:plotArea>
    <c:plotVisOnly val="1"/>
    <c:dispBlanksAs val="gap"/>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latin typeface="Open Sans" pitchFamily="2" charset="0"/>
          <a:ea typeface="Open Sans" pitchFamily="2" charset="0"/>
          <a:cs typeface="Open Sans" pitchFamily="2" charset="0"/>
        </a:defRPr>
      </a:pPr>
      <a:endParaRPr lang="en-A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de-AT"/>
              <a:t>Führungskompetenz</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AT"/>
        </a:p>
      </c:txPr>
    </c:title>
    <c:autoTitleDeleted val="0"/>
    <c:plotArea>
      <c:layout/>
      <c:barChart>
        <c:barDir val="bar"/>
        <c:grouping val="clustered"/>
        <c:varyColors val="1"/>
        <c:ser>
          <c:idx val="0"/>
          <c:order val="0"/>
          <c:tx>
            <c:strRef>
              <c:f>Dashboard!$C$38</c:f>
              <c:strCache>
                <c:ptCount val="1"/>
                <c:pt idx="0">
                  <c:v>Wert</c:v>
                </c:pt>
              </c:strCache>
            </c:strRef>
          </c:tx>
          <c:invertIfNegative val="1"/>
          <c:dPt>
            <c:idx val="0"/>
            <c:invertIfNegative val="1"/>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862C-4727-83B8-641DEF7F80F9}"/>
              </c:ext>
            </c:extLst>
          </c:dPt>
          <c:dPt>
            <c:idx val="1"/>
            <c:invertIfNegative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862C-4727-83B8-641DEF7F80F9}"/>
              </c:ext>
            </c:extLst>
          </c:dPt>
          <c:dPt>
            <c:idx val="2"/>
            <c:invertIfNegative val="1"/>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862C-4727-83B8-641DEF7F80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A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Dashboard!$B$39:$B$41</c:f>
              <c:strCache>
                <c:ptCount val="3"/>
                <c:pt idx="0">
                  <c:v>Kommunikationsfähigkeit</c:v>
                </c:pt>
                <c:pt idx="1">
                  <c:v>MA-Entwicklung &amp; Förderung</c:v>
                </c:pt>
                <c:pt idx="2">
                  <c:v>Entscheidungskompetenz</c:v>
                </c:pt>
              </c:strCache>
            </c:strRef>
          </c:cat>
          <c:val>
            <c:numRef>
              <c:f>Dashboard!$C$39:$C$41</c:f>
              <c:numCache>
                <c:formatCode>0.0%</c:formatCode>
                <c:ptCount val="3"/>
                <c:pt idx="0">
                  <c:v>0.5</c:v>
                </c:pt>
                <c:pt idx="1">
                  <c:v>0.7</c:v>
                </c:pt>
                <c:pt idx="2">
                  <c:v>0.8</c:v>
                </c:pt>
              </c:numCache>
            </c:numRef>
          </c:val>
          <c:extLst>
            <c:ext xmlns:c16="http://schemas.microsoft.com/office/drawing/2014/chart" uri="{C3380CC4-5D6E-409C-BE32-E72D297353CC}">
              <c16:uniqueId val="{00000000-28F9-4EDD-A75A-EA661606526E}"/>
            </c:ext>
          </c:extLst>
        </c:ser>
        <c:dLbls>
          <c:showLegendKey val="0"/>
          <c:showVal val="0"/>
          <c:showCatName val="0"/>
          <c:showSerName val="0"/>
          <c:showPercent val="0"/>
          <c:showBubbleSize val="0"/>
        </c:dLbls>
        <c:gapWidth val="115"/>
        <c:overlap val="-20"/>
        <c:axId val="10"/>
        <c:axId val="100"/>
      </c:barChart>
      <c:catAx>
        <c:axId val="10"/>
        <c:scaling>
          <c:orientation val="minMax"/>
          <c:max val="5"/>
          <c:min val="0"/>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AT"/>
          </a:p>
        </c:txPr>
        <c:crossAx val="100"/>
        <c:crosses val="autoZero"/>
        <c:auto val="1"/>
        <c:lblAlgn val="ctr"/>
        <c:lblOffset val="100"/>
        <c:noMultiLvlLbl val="1"/>
      </c:catAx>
      <c:valAx>
        <c:axId val="100"/>
        <c:scaling>
          <c:orientation val="minMax"/>
          <c:max val="1"/>
          <c:min val="0.2"/>
        </c:scaling>
        <c:delete val="0"/>
        <c:axPos val="b"/>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AT"/>
          </a:p>
        </c:txPr>
        <c:crossAx val="10"/>
        <c:crosses val="autoZero"/>
        <c:crossBetween val="between"/>
      </c:valAx>
      <c:spPr>
        <a:noFill/>
        <a:ln>
          <a:noFill/>
        </a:ln>
        <a:effectLst/>
      </c:spPr>
    </c:plotArea>
    <c:plotVisOnly val="1"/>
    <c:dispBlanksAs val="gap"/>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A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Open Sans" pitchFamily="2" charset="0"/>
                <a:ea typeface="Open Sans" pitchFamily="2" charset="0"/>
                <a:cs typeface="Open Sans" pitchFamily="2" charset="0"/>
              </a:defRPr>
            </a:pPr>
            <a:r>
              <a:rPr lang="de-AT"/>
              <a:t>Psychologische Sicherheit</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Open Sans" pitchFamily="2" charset="0"/>
              <a:ea typeface="Open Sans" pitchFamily="2" charset="0"/>
              <a:cs typeface="Open Sans" pitchFamily="2" charset="0"/>
            </a:defRPr>
          </a:pPr>
          <a:endParaRPr lang="en-AT"/>
        </a:p>
      </c:txPr>
    </c:title>
    <c:autoTitleDeleted val="0"/>
    <c:plotArea>
      <c:layout/>
      <c:barChart>
        <c:barDir val="bar"/>
        <c:grouping val="clustered"/>
        <c:varyColors val="1"/>
        <c:ser>
          <c:idx val="0"/>
          <c:order val="0"/>
          <c:tx>
            <c:strRef>
              <c:f>Dashboard!$C$28</c:f>
              <c:strCache>
                <c:ptCount val="1"/>
                <c:pt idx="0">
                  <c:v>Prozent (%)</c:v>
                </c:pt>
              </c:strCache>
            </c:strRef>
          </c:tx>
          <c:invertIfNegative val="1"/>
          <c:dPt>
            <c:idx val="0"/>
            <c:invertIfNegative val="1"/>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EE36-48ED-AC2F-4C3FA09720B4}"/>
              </c:ext>
            </c:extLst>
          </c:dPt>
          <c:dPt>
            <c:idx val="1"/>
            <c:invertIfNegative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E36-48ED-AC2F-4C3FA09720B4}"/>
              </c:ext>
            </c:extLst>
          </c:dPt>
          <c:dPt>
            <c:idx val="2"/>
            <c:invertIfNegative val="1"/>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E36-48ED-AC2F-4C3FA09720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Open Sans" pitchFamily="2" charset="0"/>
                    <a:ea typeface="Open Sans" pitchFamily="2" charset="0"/>
                    <a:cs typeface="Open Sans" pitchFamily="2" charset="0"/>
                  </a:defRPr>
                </a:pPr>
                <a:endParaRPr lang="en-A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Dashboard!$B$29:$B$30</c:f>
              <c:strCache>
                <c:ptCount val="2"/>
                <c:pt idx="0">
                  <c:v>Offene Meinungsäußerung</c:v>
                </c:pt>
                <c:pt idx="1">
                  <c:v>Umgang mit Fehlern</c:v>
                </c:pt>
              </c:strCache>
            </c:strRef>
          </c:cat>
          <c:val>
            <c:numRef>
              <c:f>Dashboard!$C$29:$C$30</c:f>
              <c:numCache>
                <c:formatCode>0.0%</c:formatCode>
                <c:ptCount val="2"/>
                <c:pt idx="0">
                  <c:v>0.8</c:v>
                </c:pt>
                <c:pt idx="1">
                  <c:v>0.7</c:v>
                </c:pt>
              </c:numCache>
            </c:numRef>
          </c:val>
          <c:extLst>
            <c:ext xmlns:c16="http://schemas.microsoft.com/office/drawing/2014/chart" uri="{C3380CC4-5D6E-409C-BE32-E72D297353CC}">
              <c16:uniqueId val="{00000006-EE36-48ED-AC2F-4C3FA09720B4}"/>
            </c:ext>
          </c:extLst>
        </c:ser>
        <c:dLbls>
          <c:showLegendKey val="0"/>
          <c:showVal val="0"/>
          <c:showCatName val="0"/>
          <c:showSerName val="0"/>
          <c:showPercent val="0"/>
          <c:showBubbleSize val="0"/>
        </c:dLbls>
        <c:gapWidth val="115"/>
        <c:overlap val="-20"/>
        <c:axId val="10"/>
        <c:axId val="100"/>
      </c:barChart>
      <c:catAx>
        <c:axId val="10"/>
        <c:scaling>
          <c:orientation val="minMax"/>
          <c:max val="5"/>
          <c:min val="0"/>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Open Sans" pitchFamily="2" charset="0"/>
                <a:ea typeface="Open Sans" pitchFamily="2" charset="0"/>
                <a:cs typeface="Open Sans" pitchFamily="2" charset="0"/>
              </a:defRPr>
            </a:pPr>
            <a:endParaRPr lang="en-AT"/>
          </a:p>
        </c:txPr>
        <c:crossAx val="100"/>
        <c:crosses val="autoZero"/>
        <c:auto val="1"/>
        <c:lblAlgn val="ctr"/>
        <c:lblOffset val="100"/>
        <c:noMultiLvlLbl val="1"/>
      </c:catAx>
      <c:valAx>
        <c:axId val="100"/>
        <c:scaling>
          <c:orientation val="minMax"/>
          <c:max val="1"/>
          <c:min val="0.2"/>
        </c:scaling>
        <c:delete val="0"/>
        <c:axPos val="b"/>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Open Sans" pitchFamily="2" charset="0"/>
                <a:ea typeface="Open Sans" pitchFamily="2" charset="0"/>
                <a:cs typeface="Open Sans" pitchFamily="2" charset="0"/>
              </a:defRPr>
            </a:pPr>
            <a:endParaRPr lang="en-AT"/>
          </a:p>
        </c:txPr>
        <c:crossAx val="10"/>
        <c:crosses val="autoZero"/>
        <c:crossBetween val="between"/>
      </c:valAx>
      <c:spPr>
        <a:noFill/>
        <a:ln>
          <a:noFill/>
        </a:ln>
        <a:effectLst/>
      </c:spPr>
    </c:plotArea>
    <c:plotVisOnly val="1"/>
    <c:dispBlanksAs val="gap"/>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latin typeface="Open Sans" pitchFamily="2" charset="0"/>
          <a:ea typeface="Open Sans" pitchFamily="2" charset="0"/>
          <a:cs typeface="Open Sans" pitchFamily="2" charset="0"/>
        </a:defRPr>
      </a:pPr>
      <a:endParaRPr lang="en-A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4876800</xdr:colOff>
      <xdr:row>8</xdr:row>
      <xdr:rowOff>152401</xdr:rowOff>
    </xdr:from>
    <xdr:to>
      <xdr:col>1</xdr:col>
      <xdr:colOff>8153400</xdr:colOff>
      <xdr:row>16</xdr:row>
      <xdr:rowOff>42062</xdr:rowOff>
    </xdr:to>
    <xdr:pic>
      <xdr:nvPicPr>
        <xdr:cNvPr id="5" name="Picture 4">
          <a:extLst>
            <a:ext uri="{FF2B5EF4-FFF2-40B4-BE49-F238E27FC236}">
              <a16:creationId xmlns:a16="http://schemas.microsoft.com/office/drawing/2014/main" id="{03562A0E-4D9D-9F4A-A612-7407400848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3150" y="5324476"/>
          <a:ext cx="3276600" cy="1842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314327</xdr:colOff>
      <xdr:row>1</xdr:row>
      <xdr:rowOff>38100</xdr:rowOff>
    </xdr:from>
    <xdr:ext cx="7772398" cy="32004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xdr:col>
      <xdr:colOff>333375</xdr:colOff>
      <xdr:row>15</xdr:row>
      <xdr:rowOff>123825</xdr:rowOff>
    </xdr:from>
    <xdr:ext cx="5400000" cy="2362200"/>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333375</xdr:colOff>
      <xdr:row>36</xdr:row>
      <xdr:rowOff>76200</xdr:rowOff>
    </xdr:from>
    <xdr:ext cx="5400000" cy="2219325"/>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4</xdr:col>
      <xdr:colOff>352425</xdr:colOff>
      <xdr:row>26</xdr:row>
      <xdr:rowOff>219075</xdr:rowOff>
    </xdr:from>
    <xdr:ext cx="5400000" cy="2000250"/>
    <xdr:graphicFrame macro="">
      <xdr:nvGraphicFramePr>
        <xdr:cNvPr id="5" name="Chart 4">
          <a:extLst>
            <a:ext uri="{FF2B5EF4-FFF2-40B4-BE49-F238E27FC236}">
              <a16:creationId xmlns:a16="http://schemas.microsoft.com/office/drawing/2014/main" id="{FF8C467A-EF34-48E1-8C49-2902D1B81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3E9E4-1C3A-407A-87B1-40E3F442397D}">
  <dimension ref="B2:K16"/>
  <sheetViews>
    <sheetView showGridLines="0" tabSelected="1" workbookViewId="0">
      <selection activeCell="B2" sqref="B2"/>
    </sheetView>
  </sheetViews>
  <sheetFormatPr defaultRowHeight="18.75" x14ac:dyDescent="0.4"/>
  <cols>
    <col min="1" max="1" width="19.140625" style="1" customWidth="1"/>
    <col min="2" max="2" width="133.42578125" style="1" customWidth="1"/>
    <col min="3" max="11" width="10" style="1" customWidth="1"/>
    <col min="12" max="16384" width="9.140625" style="1"/>
  </cols>
  <sheetData>
    <row r="2" spans="2:11" ht="32.25" x14ac:dyDescent="0.65">
      <c r="B2" s="6" t="s">
        <v>142</v>
      </c>
    </row>
    <row r="4" spans="2:11" ht="93.75" x14ac:dyDescent="0.4">
      <c r="B4" s="33" t="s">
        <v>143</v>
      </c>
      <c r="C4" s="32"/>
      <c r="D4" s="32"/>
      <c r="E4" s="32"/>
      <c r="F4" s="32"/>
      <c r="G4" s="32"/>
      <c r="H4" s="32"/>
      <c r="I4" s="32"/>
      <c r="J4" s="32"/>
      <c r="K4" s="32"/>
    </row>
    <row r="5" spans="2:11" x14ac:dyDescent="0.4">
      <c r="B5" s="36"/>
      <c r="D5" s="3"/>
    </row>
    <row r="6" spans="2:11" ht="112.5" x14ac:dyDescent="0.4">
      <c r="B6" s="36" t="s">
        <v>144</v>
      </c>
      <c r="D6" s="3"/>
    </row>
    <row r="7" spans="2:11" x14ac:dyDescent="0.4">
      <c r="B7" s="36"/>
      <c r="D7" s="3"/>
    </row>
    <row r="8" spans="2:11" ht="112.5" x14ac:dyDescent="0.4">
      <c r="B8" s="36" t="s">
        <v>146</v>
      </c>
      <c r="D8" s="3"/>
    </row>
    <row r="9" spans="2:11" x14ac:dyDescent="0.4">
      <c r="D9" s="3"/>
    </row>
    <row r="11" spans="2:11" ht="22.5" x14ac:dyDescent="0.4">
      <c r="B11" s="34" t="s">
        <v>136</v>
      </c>
    </row>
    <row r="12" spans="2:11" x14ac:dyDescent="0.4">
      <c r="B12" s="35" t="s">
        <v>137</v>
      </c>
    </row>
    <row r="13" spans="2:11" x14ac:dyDescent="0.4">
      <c r="B13" s="32" t="s">
        <v>138</v>
      </c>
    </row>
    <row r="14" spans="2:11" x14ac:dyDescent="0.4">
      <c r="B14" s="32" t="s">
        <v>139</v>
      </c>
    </row>
    <row r="15" spans="2:11" x14ac:dyDescent="0.4">
      <c r="B15" s="32" t="s">
        <v>140</v>
      </c>
    </row>
    <row r="16" spans="2:11" x14ac:dyDescent="0.4">
      <c r="B16" s="32" t="s">
        <v>141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66"/>
  <sheetViews>
    <sheetView workbookViewId="0"/>
  </sheetViews>
  <sheetFormatPr defaultRowHeight="18.75" x14ac:dyDescent="0.4"/>
  <cols>
    <col min="1" max="1" width="9.140625" style="1"/>
    <col min="2" max="2" width="27.5703125" style="1" customWidth="1"/>
    <col min="3" max="3" width="104.42578125" style="1" customWidth="1"/>
    <col min="4" max="4" width="9.140625" style="1"/>
    <col min="5" max="5" width="82.7109375" style="1" customWidth="1"/>
    <col min="6" max="12" width="9.140625" style="1"/>
    <col min="13" max="13" width="9" style="1" customWidth="1"/>
    <col min="14" max="16384" width="9.140625" style="1"/>
  </cols>
  <sheetData>
    <row r="1" spans="2:13" ht="26.25" x14ac:dyDescent="0.55000000000000004">
      <c r="B1" s="21" t="s">
        <v>62</v>
      </c>
    </row>
    <row r="3" spans="2:13" ht="18.75" customHeight="1" x14ac:dyDescent="0.4">
      <c r="B3" s="22" t="s">
        <v>63</v>
      </c>
      <c r="E3" s="41" t="s">
        <v>124</v>
      </c>
      <c r="F3" s="33"/>
      <c r="G3" s="33"/>
      <c r="H3" s="33"/>
      <c r="I3" s="33"/>
      <c r="J3" s="33"/>
      <c r="K3" s="33"/>
      <c r="L3" s="33"/>
      <c r="M3" s="33"/>
    </row>
    <row r="4" spans="2:13" x14ac:dyDescent="0.4">
      <c r="C4" s="23" t="s">
        <v>64</v>
      </c>
      <c r="E4" s="41"/>
      <c r="F4" s="33"/>
      <c r="G4" s="33"/>
      <c r="H4" s="33"/>
      <c r="I4" s="33"/>
      <c r="J4" s="33"/>
      <c r="K4" s="33"/>
      <c r="L4" s="33"/>
      <c r="M4" s="33"/>
    </row>
    <row r="5" spans="2:13" x14ac:dyDescent="0.4">
      <c r="C5" s="23" t="s">
        <v>65</v>
      </c>
      <c r="E5" s="41"/>
      <c r="F5" s="33"/>
      <c r="G5" s="33"/>
      <c r="H5" s="33"/>
      <c r="I5" s="33"/>
      <c r="J5" s="33"/>
      <c r="K5" s="33"/>
      <c r="L5" s="33"/>
      <c r="M5" s="33"/>
    </row>
    <row r="6" spans="2:13" x14ac:dyDescent="0.4">
      <c r="C6" s="23" t="s">
        <v>66</v>
      </c>
      <c r="E6" s="41"/>
      <c r="F6" s="33"/>
      <c r="G6" s="33"/>
      <c r="H6" s="33"/>
      <c r="I6" s="33"/>
      <c r="J6" s="33"/>
      <c r="K6" s="33"/>
      <c r="L6" s="33"/>
      <c r="M6" s="33"/>
    </row>
    <row r="7" spans="2:13" x14ac:dyDescent="0.4">
      <c r="C7" s="23" t="s">
        <v>83</v>
      </c>
      <c r="E7" s="41"/>
      <c r="F7" s="33"/>
      <c r="G7" s="33"/>
      <c r="H7" s="33"/>
      <c r="I7" s="33"/>
      <c r="J7" s="33"/>
      <c r="K7" s="33"/>
      <c r="L7" s="33"/>
      <c r="M7" s="33"/>
    </row>
    <row r="8" spans="2:13" x14ac:dyDescent="0.4">
      <c r="C8" s="23" t="s">
        <v>135</v>
      </c>
      <c r="E8" s="41"/>
      <c r="F8" s="33"/>
      <c r="G8" s="33"/>
      <c r="H8" s="33"/>
      <c r="I8" s="33"/>
      <c r="J8" s="33"/>
      <c r="K8" s="33"/>
      <c r="L8" s="33"/>
      <c r="M8" s="33"/>
    </row>
    <row r="9" spans="2:13" x14ac:dyDescent="0.4">
      <c r="B9" s="24"/>
      <c r="E9" s="41"/>
      <c r="F9" s="33"/>
      <c r="G9" s="33"/>
      <c r="H9" s="33"/>
      <c r="I9" s="33"/>
      <c r="J9" s="33"/>
      <c r="K9" s="33"/>
      <c r="L9" s="33"/>
      <c r="M9" s="33"/>
    </row>
    <row r="10" spans="2:13" x14ac:dyDescent="0.4">
      <c r="B10" s="22" t="s">
        <v>67</v>
      </c>
      <c r="E10" s="41"/>
      <c r="F10" s="33"/>
      <c r="G10" s="33"/>
      <c r="H10" s="33"/>
      <c r="I10" s="33"/>
      <c r="J10" s="33"/>
      <c r="K10" s="33"/>
      <c r="L10" s="33"/>
      <c r="M10" s="33"/>
    </row>
    <row r="11" spans="2:13" x14ac:dyDescent="0.4">
      <c r="C11" s="23" t="s">
        <v>68</v>
      </c>
      <c r="E11" s="41"/>
      <c r="F11" s="33"/>
      <c r="G11" s="33"/>
      <c r="H11" s="33"/>
      <c r="I11" s="33"/>
      <c r="J11" s="33"/>
      <c r="K11" s="33"/>
      <c r="L11" s="33"/>
      <c r="M11" s="33"/>
    </row>
    <row r="12" spans="2:13" x14ac:dyDescent="0.4">
      <c r="C12" s="23" t="s">
        <v>84</v>
      </c>
    </row>
    <row r="13" spans="2:13" x14ac:dyDescent="0.4">
      <c r="C13" s="23" t="s">
        <v>85</v>
      </c>
    </row>
    <row r="14" spans="2:13" x14ac:dyDescent="0.4">
      <c r="C14" s="31" t="s">
        <v>86</v>
      </c>
    </row>
    <row r="15" spans="2:13" x14ac:dyDescent="0.4">
      <c r="C15" s="31" t="s">
        <v>87</v>
      </c>
    </row>
    <row r="16" spans="2:13" x14ac:dyDescent="0.4">
      <c r="C16" s="31" t="s">
        <v>88</v>
      </c>
    </row>
    <row r="17" spans="2:3" x14ac:dyDescent="0.4">
      <c r="C17" s="31" t="s">
        <v>89</v>
      </c>
    </row>
    <row r="18" spans="2:3" x14ac:dyDescent="0.4">
      <c r="C18" s="31" t="s">
        <v>90</v>
      </c>
    </row>
    <row r="19" spans="2:3" x14ac:dyDescent="0.4">
      <c r="B19" s="24"/>
    </row>
    <row r="20" spans="2:3" x14ac:dyDescent="0.4">
      <c r="B20" s="22" t="s">
        <v>69</v>
      </c>
    </row>
    <row r="21" spans="2:3" x14ac:dyDescent="0.4">
      <c r="C21" s="23" t="s">
        <v>91</v>
      </c>
    </row>
    <row r="22" spans="2:3" x14ac:dyDescent="0.4">
      <c r="C22" s="23" t="s">
        <v>70</v>
      </c>
    </row>
    <row r="23" spans="2:3" x14ac:dyDescent="0.4">
      <c r="C23" s="23" t="s">
        <v>92</v>
      </c>
    </row>
    <row r="24" spans="2:3" x14ac:dyDescent="0.4">
      <c r="B24" s="24"/>
    </row>
    <row r="25" spans="2:3" ht="20.25" thickBot="1" x14ac:dyDescent="0.45">
      <c r="B25" s="25" t="s">
        <v>93</v>
      </c>
    </row>
    <row r="26" spans="2:3" x14ac:dyDescent="0.4">
      <c r="B26" s="38" t="s">
        <v>123</v>
      </c>
      <c r="C26" s="23" t="s">
        <v>94</v>
      </c>
    </row>
    <row r="27" spans="2:3" x14ac:dyDescent="0.4">
      <c r="B27" s="39"/>
      <c r="C27" s="23" t="s">
        <v>95</v>
      </c>
    </row>
    <row r="28" spans="2:3" x14ac:dyDescent="0.4">
      <c r="B28" s="39"/>
      <c r="C28" s="23" t="s">
        <v>96</v>
      </c>
    </row>
    <row r="29" spans="2:3" x14ac:dyDescent="0.4">
      <c r="B29" s="39"/>
      <c r="C29" s="23" t="s">
        <v>97</v>
      </c>
    </row>
    <row r="30" spans="2:3" ht="19.5" thickBot="1" x14ac:dyDescent="0.45">
      <c r="B30" s="40"/>
      <c r="C30" s="23" t="s">
        <v>98</v>
      </c>
    </row>
    <row r="31" spans="2:3" x14ac:dyDescent="0.4">
      <c r="B31" s="24"/>
    </row>
    <row r="32" spans="2:3" ht="19.5" x14ac:dyDescent="0.4">
      <c r="B32" s="25" t="s">
        <v>71</v>
      </c>
    </row>
    <row r="33" spans="2:3" x14ac:dyDescent="0.4">
      <c r="C33" s="23" t="s">
        <v>72</v>
      </c>
    </row>
    <row r="34" spans="2:3" x14ac:dyDescent="0.4">
      <c r="C34" s="23" t="s">
        <v>99</v>
      </c>
    </row>
    <row r="35" spans="2:3" x14ac:dyDescent="0.4">
      <c r="C35" s="23" t="s">
        <v>100</v>
      </c>
    </row>
    <row r="36" spans="2:3" x14ac:dyDescent="0.4">
      <c r="C36" s="23" t="s">
        <v>101</v>
      </c>
    </row>
    <row r="37" spans="2:3" x14ac:dyDescent="0.4">
      <c r="C37" s="23" t="s">
        <v>102</v>
      </c>
    </row>
    <row r="38" spans="2:3" x14ac:dyDescent="0.4">
      <c r="C38" s="23" t="s">
        <v>103</v>
      </c>
    </row>
    <row r="39" spans="2:3" x14ac:dyDescent="0.4">
      <c r="B39" s="24"/>
    </row>
    <row r="40" spans="2:3" ht="19.5" x14ac:dyDescent="0.4">
      <c r="B40" s="25" t="s">
        <v>73</v>
      </c>
    </row>
    <row r="41" spans="2:3" x14ac:dyDescent="0.4">
      <c r="B41" s="26" t="s">
        <v>104</v>
      </c>
    </row>
    <row r="42" spans="2:3" x14ac:dyDescent="0.4">
      <c r="C42" s="27" t="s">
        <v>105</v>
      </c>
    </row>
    <row r="43" spans="2:3" x14ac:dyDescent="0.4">
      <c r="C43" s="27" t="s">
        <v>106</v>
      </c>
    </row>
    <row r="44" spans="2:3" x14ac:dyDescent="0.4">
      <c r="C44" s="27" t="s">
        <v>107</v>
      </c>
    </row>
    <row r="45" spans="2:3" x14ac:dyDescent="0.4">
      <c r="C45" s="27" t="s">
        <v>108</v>
      </c>
    </row>
    <row r="46" spans="2:3" x14ac:dyDescent="0.4">
      <c r="B46" s="24"/>
    </row>
    <row r="47" spans="2:3" x14ac:dyDescent="0.4">
      <c r="B47" s="26" t="s">
        <v>109</v>
      </c>
    </row>
    <row r="48" spans="2:3" x14ac:dyDescent="0.4">
      <c r="C48" s="24" t="s">
        <v>110</v>
      </c>
    </row>
    <row r="49" spans="2:3" x14ac:dyDescent="0.4">
      <c r="B49" s="24"/>
    </row>
    <row r="50" spans="2:3" x14ac:dyDescent="0.4">
      <c r="B50" s="26" t="s">
        <v>111</v>
      </c>
    </row>
    <row r="51" spans="2:3" x14ac:dyDescent="0.4">
      <c r="C51" s="27" t="s">
        <v>112</v>
      </c>
    </row>
    <row r="52" spans="2:3" x14ac:dyDescent="0.4">
      <c r="C52" s="27" t="s">
        <v>113</v>
      </c>
    </row>
    <row r="53" spans="2:3" x14ac:dyDescent="0.4">
      <c r="C53" s="27" t="s">
        <v>114</v>
      </c>
    </row>
    <row r="54" spans="2:3" x14ac:dyDescent="0.4">
      <c r="C54" s="27" t="s">
        <v>115</v>
      </c>
    </row>
    <row r="55" spans="2:3" x14ac:dyDescent="0.4">
      <c r="B55" s="24"/>
    </row>
    <row r="56" spans="2:3" x14ac:dyDescent="0.4">
      <c r="B56" s="26" t="s">
        <v>116</v>
      </c>
    </row>
    <row r="57" spans="2:3" ht="33.75" x14ac:dyDescent="0.4">
      <c r="C57" s="27" t="s">
        <v>132</v>
      </c>
    </row>
    <row r="58" spans="2:3" x14ac:dyDescent="0.4">
      <c r="C58" s="27" t="s">
        <v>134</v>
      </c>
    </row>
    <row r="59" spans="2:3" x14ac:dyDescent="0.4">
      <c r="C59" s="27" t="s">
        <v>117</v>
      </c>
    </row>
    <row r="60" spans="2:3" x14ac:dyDescent="0.4">
      <c r="C60" s="27" t="s">
        <v>133</v>
      </c>
    </row>
    <row r="61" spans="2:3" x14ac:dyDescent="0.4">
      <c r="B61" s="24"/>
    </row>
    <row r="62" spans="2:3" x14ac:dyDescent="0.4">
      <c r="B62" s="26" t="s">
        <v>118</v>
      </c>
    </row>
    <row r="63" spans="2:3" x14ac:dyDescent="0.4">
      <c r="C63" s="27" t="s">
        <v>119</v>
      </c>
    </row>
    <row r="64" spans="2:3" x14ac:dyDescent="0.4">
      <c r="C64" s="27" t="s">
        <v>120</v>
      </c>
    </row>
    <row r="65" spans="3:3" x14ac:dyDescent="0.4">
      <c r="C65" s="27" t="s">
        <v>121</v>
      </c>
    </row>
    <row r="66" spans="3:3" x14ac:dyDescent="0.4">
      <c r="C66" s="27" t="s">
        <v>122</v>
      </c>
    </row>
  </sheetData>
  <mergeCells count="2">
    <mergeCell ref="B26:B30"/>
    <mergeCell ref="E3:E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1"/>
  <sheetViews>
    <sheetView workbookViewId="0">
      <selection activeCell="B1" sqref="B1"/>
    </sheetView>
  </sheetViews>
  <sheetFormatPr defaultRowHeight="18.75" x14ac:dyDescent="0.4"/>
  <cols>
    <col min="1" max="1" width="9.140625" style="1"/>
    <col min="2" max="2" width="69" style="1" customWidth="1"/>
    <col min="3" max="3" width="15.42578125" style="1" customWidth="1"/>
    <col min="4" max="4" width="20" style="1" customWidth="1"/>
    <col min="5" max="16384" width="9.140625" style="1"/>
  </cols>
  <sheetData>
    <row r="1" spans="2:4" ht="32.25" x14ac:dyDescent="0.65">
      <c r="B1" s="6" t="s">
        <v>74</v>
      </c>
    </row>
    <row r="2" spans="2:4" ht="19.5" x14ac:dyDescent="0.4">
      <c r="B2" s="2" t="s">
        <v>0</v>
      </c>
    </row>
    <row r="4" spans="2:4" ht="22.5" x14ac:dyDescent="0.45">
      <c r="B4" s="8" t="s">
        <v>1</v>
      </c>
    </row>
    <row r="5" spans="2:4" x14ac:dyDescent="0.4">
      <c r="B5" s="7" t="s">
        <v>2</v>
      </c>
      <c r="C5" s="7" t="s">
        <v>82</v>
      </c>
      <c r="D5" s="7" t="s">
        <v>4</v>
      </c>
    </row>
    <row r="6" spans="2:4" x14ac:dyDescent="0.4">
      <c r="B6" s="3" t="s">
        <v>5</v>
      </c>
      <c r="C6" s="18">
        <f>Berechnungen!D7</f>
        <v>0.75</v>
      </c>
      <c r="D6" s="5" t="str">
        <f>IF(C6&gt;=75%,"Sehr gut",IF(C6&gt;=62.5%,"Gut",IF(C6&gt;=50%,"Befriedigend",IF(C6&gt;=37.5%,"Verbesserungsbedarf","Kritisch"))))</f>
        <v>Sehr gut</v>
      </c>
    </row>
    <row r="7" spans="2:4" x14ac:dyDescent="0.4">
      <c r="B7" s="3" t="s">
        <v>6</v>
      </c>
      <c r="C7" s="18">
        <f>Berechnungen!D10</f>
        <v>0.8</v>
      </c>
      <c r="D7" s="5" t="str">
        <f t="shared" ref="D7:D41" si="0">IF(C7&gt;=75%,"Sehr gut",IF(C7&gt;=62.5%,"Gut",IF(C7&gt;=50%,"Befriedigend",IF(C7&gt;=37.5%,"Verbesserungsbedarf","Kritisch"))))</f>
        <v>Sehr gut</v>
      </c>
    </row>
    <row r="8" spans="2:4" x14ac:dyDescent="0.4">
      <c r="B8" s="3" t="s">
        <v>7</v>
      </c>
      <c r="C8" s="18">
        <f>Berechnungen!D15</f>
        <v>0.8</v>
      </c>
      <c r="D8" s="5" t="str">
        <f t="shared" si="0"/>
        <v>Sehr gut</v>
      </c>
    </row>
    <row r="9" spans="2:4" x14ac:dyDescent="0.4">
      <c r="B9" s="3" t="s">
        <v>8</v>
      </c>
      <c r="C9" s="18">
        <f>Berechnungen!D20</f>
        <v>0.125</v>
      </c>
      <c r="D9" s="5" t="str">
        <f t="shared" si="0"/>
        <v>Kritisch</v>
      </c>
    </row>
    <row r="10" spans="2:4" x14ac:dyDescent="0.4">
      <c r="B10" s="3" t="s">
        <v>9</v>
      </c>
      <c r="C10" s="18">
        <f>Berechnungen!D26</f>
        <v>0.6</v>
      </c>
      <c r="D10" s="5" t="str">
        <f t="shared" si="0"/>
        <v>Befriedigend</v>
      </c>
    </row>
    <row r="11" spans="2:4" x14ac:dyDescent="0.4">
      <c r="D11" s="5"/>
    </row>
    <row r="12" spans="2:4" x14ac:dyDescent="0.4">
      <c r="D12" s="5"/>
    </row>
    <row r="13" spans="2:4" x14ac:dyDescent="0.4">
      <c r="D13" s="5"/>
    </row>
    <row r="14" spans="2:4" x14ac:dyDescent="0.4">
      <c r="D14" s="5"/>
    </row>
    <row r="15" spans="2:4" x14ac:dyDescent="0.4">
      <c r="D15" s="5"/>
    </row>
    <row r="16" spans="2:4" x14ac:dyDescent="0.4">
      <c r="D16" s="5"/>
    </row>
    <row r="17" spans="2:4" ht="22.5" x14ac:dyDescent="0.45">
      <c r="B17" s="9" t="s">
        <v>10</v>
      </c>
      <c r="D17" s="5"/>
    </row>
    <row r="18" spans="2:4" x14ac:dyDescent="0.4">
      <c r="B18" s="10" t="s">
        <v>11</v>
      </c>
      <c r="C18" s="10" t="s">
        <v>82</v>
      </c>
      <c r="D18" s="5"/>
    </row>
    <row r="19" spans="2:4" x14ac:dyDescent="0.4">
      <c r="B19" s="3" t="s">
        <v>12</v>
      </c>
      <c r="C19" s="18">
        <f>Berechnungen!D4</f>
        <v>0.7</v>
      </c>
      <c r="D19" s="5" t="str">
        <f t="shared" si="0"/>
        <v>Gut</v>
      </c>
    </row>
    <row r="20" spans="2:4" x14ac:dyDescent="0.4">
      <c r="B20" s="3" t="s">
        <v>13</v>
      </c>
      <c r="C20" s="18">
        <f>Berechnungen!D5</f>
        <v>0.8</v>
      </c>
      <c r="D20" s="5" t="str">
        <f t="shared" si="0"/>
        <v>Sehr gut</v>
      </c>
    </row>
    <row r="21" spans="2:4" x14ac:dyDescent="0.4">
      <c r="B21" s="3" t="s">
        <v>14</v>
      </c>
      <c r="C21" s="18">
        <f>Berechnungen!D6</f>
        <v>0.7</v>
      </c>
      <c r="D21" s="5" t="str">
        <f t="shared" si="0"/>
        <v>Gut</v>
      </c>
    </row>
    <row r="22" spans="2:4" x14ac:dyDescent="0.4">
      <c r="D22" s="5"/>
    </row>
    <row r="23" spans="2:4" ht="22.5" x14ac:dyDescent="0.45">
      <c r="B23" s="9" t="s">
        <v>80</v>
      </c>
      <c r="D23" s="5"/>
    </row>
    <row r="24" spans="2:4" x14ac:dyDescent="0.4">
      <c r="B24" s="10" t="s">
        <v>11</v>
      </c>
      <c r="C24" s="10" t="s">
        <v>82</v>
      </c>
      <c r="D24" s="5"/>
    </row>
    <row r="25" spans="2:4" x14ac:dyDescent="0.4">
      <c r="B25" s="3" t="s">
        <v>6</v>
      </c>
      <c r="C25" s="18">
        <f>Berechnungen!D10</f>
        <v>0.8</v>
      </c>
      <c r="D25" s="5" t="str">
        <f t="shared" si="0"/>
        <v>Sehr gut</v>
      </c>
    </row>
    <row r="26" spans="2:4" x14ac:dyDescent="0.4">
      <c r="D26" s="5"/>
    </row>
    <row r="27" spans="2:4" ht="22.5" x14ac:dyDescent="0.45">
      <c r="B27" s="9" t="s">
        <v>15</v>
      </c>
      <c r="D27" s="5"/>
    </row>
    <row r="28" spans="2:4" x14ac:dyDescent="0.4">
      <c r="B28" s="10" t="s">
        <v>11</v>
      </c>
      <c r="C28" s="10" t="s">
        <v>82</v>
      </c>
      <c r="D28" s="5"/>
    </row>
    <row r="29" spans="2:4" x14ac:dyDescent="0.4">
      <c r="B29" s="3" t="s">
        <v>16</v>
      </c>
      <c r="C29" s="18">
        <f>Berechnungen!D13</f>
        <v>0.8</v>
      </c>
      <c r="D29" s="5" t="str">
        <f t="shared" si="0"/>
        <v>Sehr gut</v>
      </c>
    </row>
    <row r="30" spans="2:4" x14ac:dyDescent="0.4">
      <c r="B30" s="3" t="s">
        <v>17</v>
      </c>
      <c r="C30" s="18">
        <f>Berechnungen!D14</f>
        <v>0.7</v>
      </c>
      <c r="D30" s="5" t="str">
        <f t="shared" si="0"/>
        <v>Gut</v>
      </c>
    </row>
    <row r="31" spans="2:4" x14ac:dyDescent="0.4">
      <c r="C31" s="18"/>
      <c r="D31" s="5"/>
    </row>
    <row r="32" spans="2:4" ht="22.5" x14ac:dyDescent="0.45">
      <c r="B32" s="9" t="s">
        <v>81</v>
      </c>
      <c r="C32" s="18"/>
      <c r="D32" s="5"/>
    </row>
    <row r="33" spans="2:4" x14ac:dyDescent="0.4">
      <c r="B33" s="10" t="s">
        <v>11</v>
      </c>
      <c r="C33" s="10" t="s">
        <v>82</v>
      </c>
      <c r="D33" s="5"/>
    </row>
    <row r="34" spans="2:4" x14ac:dyDescent="0.4">
      <c r="B34" s="3" t="s">
        <v>50</v>
      </c>
      <c r="C34" s="18">
        <f>Berechnungen!D18</f>
        <v>0.5</v>
      </c>
      <c r="D34" s="5" t="str">
        <f t="shared" si="0"/>
        <v>Befriedigend</v>
      </c>
    </row>
    <row r="35" spans="2:4" x14ac:dyDescent="0.4">
      <c r="B35" s="3" t="s">
        <v>52</v>
      </c>
      <c r="C35" s="18">
        <f>Berechnungen!D19</f>
        <v>0</v>
      </c>
      <c r="D35" s="5" t="str">
        <f t="shared" si="0"/>
        <v>Kritisch</v>
      </c>
    </row>
    <row r="36" spans="2:4" x14ac:dyDescent="0.4">
      <c r="C36" s="18"/>
      <c r="D36" s="5"/>
    </row>
    <row r="37" spans="2:4" ht="22.5" x14ac:dyDescent="0.45">
      <c r="B37" s="9" t="s">
        <v>18</v>
      </c>
      <c r="C37" s="18"/>
      <c r="D37" s="5"/>
    </row>
    <row r="38" spans="2:4" x14ac:dyDescent="0.4">
      <c r="B38" s="10" t="s">
        <v>11</v>
      </c>
      <c r="C38" s="10" t="s">
        <v>3</v>
      </c>
      <c r="D38" s="5"/>
    </row>
    <row r="39" spans="2:4" x14ac:dyDescent="0.4">
      <c r="B39" s="3" t="s">
        <v>19</v>
      </c>
      <c r="C39" s="18">
        <f>Berechnungen!D23</f>
        <v>0.5</v>
      </c>
      <c r="D39" s="5" t="str">
        <f t="shared" si="0"/>
        <v>Befriedigend</v>
      </c>
    </row>
    <row r="40" spans="2:4" x14ac:dyDescent="0.4">
      <c r="B40" s="3" t="s">
        <v>20</v>
      </c>
      <c r="C40" s="18">
        <f>Berechnungen!D24</f>
        <v>0.7</v>
      </c>
      <c r="D40" s="5" t="str">
        <f t="shared" si="0"/>
        <v>Gut</v>
      </c>
    </row>
    <row r="41" spans="2:4" x14ac:dyDescent="0.4">
      <c r="B41" s="3" t="s">
        <v>21</v>
      </c>
      <c r="C41" s="18">
        <f>Berechnungen!D25</f>
        <v>0.8</v>
      </c>
      <c r="D41" s="5" t="str">
        <f t="shared" si="0"/>
        <v>Sehr gut</v>
      </c>
    </row>
  </sheetData>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6"/>
  <sheetViews>
    <sheetView workbookViewId="0"/>
  </sheetViews>
  <sheetFormatPr defaultRowHeight="18.75" x14ac:dyDescent="0.4"/>
  <cols>
    <col min="1" max="1" width="9.140625" style="1"/>
    <col min="2" max="2" width="40" style="1" customWidth="1"/>
    <col min="3" max="4" width="15" style="5" customWidth="1"/>
    <col min="5" max="5" width="46.140625" style="1" customWidth="1"/>
    <col min="6" max="16384" width="9.140625" style="1"/>
  </cols>
  <sheetData>
    <row r="1" spans="2:5" x14ac:dyDescent="0.4">
      <c r="B1" s="12" t="s">
        <v>2</v>
      </c>
      <c r="C1" s="12" t="s">
        <v>3</v>
      </c>
      <c r="D1" s="12" t="s">
        <v>82</v>
      </c>
      <c r="E1" s="12" t="s">
        <v>31</v>
      </c>
    </row>
    <row r="3" spans="2:5" x14ac:dyDescent="0.4">
      <c r="B3" s="11" t="s">
        <v>32</v>
      </c>
      <c r="C3" s="4"/>
      <c r="D3" s="4"/>
    </row>
    <row r="4" spans="2:5" x14ac:dyDescent="0.4">
      <c r="B4" s="1" t="s">
        <v>33</v>
      </c>
      <c r="C4" s="4">
        <f>AVERAGE(Umfragedaten!D:D)</f>
        <v>3.8</v>
      </c>
      <c r="D4" s="18">
        <f>(C4-1)/4</f>
        <v>0.7</v>
      </c>
      <c r="E4" s="1" t="s">
        <v>34</v>
      </c>
    </row>
    <row r="5" spans="2:5" x14ac:dyDescent="0.4">
      <c r="B5" s="1" t="s">
        <v>35</v>
      </c>
      <c r="C5" s="4">
        <f>AVERAGE(Umfragedaten!E:E)</f>
        <v>4.2</v>
      </c>
      <c r="D5" s="18">
        <f t="shared" ref="D5:D26" si="0">(C5-1)/4</f>
        <v>0.8</v>
      </c>
      <c r="E5" s="1" t="s">
        <v>36</v>
      </c>
    </row>
    <row r="6" spans="2:5" x14ac:dyDescent="0.4">
      <c r="B6" s="1" t="s">
        <v>37</v>
      </c>
      <c r="C6" s="4">
        <f>AVERAGE(Umfragedaten!F:F)</f>
        <v>3.8</v>
      </c>
      <c r="D6" s="18">
        <f t="shared" si="0"/>
        <v>0.7</v>
      </c>
      <c r="E6" s="1" t="s">
        <v>38</v>
      </c>
    </row>
    <row r="7" spans="2:5" x14ac:dyDescent="0.4">
      <c r="B7" s="13" t="s">
        <v>39</v>
      </c>
      <c r="C7" s="14">
        <f>AVERAGE(C3:C5)</f>
        <v>4</v>
      </c>
      <c r="D7" s="19">
        <f t="shared" si="0"/>
        <v>0.75</v>
      </c>
      <c r="E7" s="1" t="s">
        <v>40</v>
      </c>
    </row>
    <row r="8" spans="2:5" x14ac:dyDescent="0.4">
      <c r="C8" s="4"/>
      <c r="D8" s="18"/>
    </row>
    <row r="9" spans="2:5" x14ac:dyDescent="0.4">
      <c r="B9" s="11" t="s">
        <v>41</v>
      </c>
      <c r="C9" s="4"/>
      <c r="D9" s="18"/>
    </row>
    <row r="10" spans="2:5" x14ac:dyDescent="0.4">
      <c r="B10" s="1" t="s">
        <v>42</v>
      </c>
      <c r="C10" s="4">
        <f>AVERAGE(Umfragedaten!G:G)</f>
        <v>4.2</v>
      </c>
      <c r="D10" s="18">
        <f t="shared" si="0"/>
        <v>0.8</v>
      </c>
      <c r="E10" s="1" t="s">
        <v>43</v>
      </c>
    </row>
    <row r="11" spans="2:5" x14ac:dyDescent="0.4">
      <c r="C11" s="4"/>
      <c r="D11" s="18"/>
    </row>
    <row r="12" spans="2:5" x14ac:dyDescent="0.4">
      <c r="B12" s="11" t="s">
        <v>44</v>
      </c>
      <c r="C12" s="4"/>
      <c r="D12" s="18"/>
    </row>
    <row r="13" spans="2:5" x14ac:dyDescent="0.4">
      <c r="B13" s="1" t="s">
        <v>16</v>
      </c>
      <c r="C13" s="4">
        <f>AVERAGE(AVERAGE(Umfragedaten!H:H),AVERAGE(Umfragedaten!I:I))</f>
        <v>4.2</v>
      </c>
      <c r="D13" s="18">
        <f t="shared" si="0"/>
        <v>0.8</v>
      </c>
      <c r="E13" s="1" t="s">
        <v>45</v>
      </c>
    </row>
    <row r="14" spans="2:5" x14ac:dyDescent="0.4">
      <c r="B14" s="1" t="s">
        <v>17</v>
      </c>
      <c r="C14" s="4">
        <f>AVERAGE(Umfragedaten!J:J)</f>
        <v>3.8</v>
      </c>
      <c r="D14" s="18">
        <f t="shared" si="0"/>
        <v>0.7</v>
      </c>
      <c r="E14" s="1" t="s">
        <v>46</v>
      </c>
    </row>
    <row r="15" spans="2:5" x14ac:dyDescent="0.4">
      <c r="B15" s="13" t="s">
        <v>47</v>
      </c>
      <c r="C15" s="14">
        <f>AVERAGE(C12:C13)</f>
        <v>4.2</v>
      </c>
      <c r="D15" s="19">
        <f t="shared" si="0"/>
        <v>0.8</v>
      </c>
      <c r="E15" s="1" t="s">
        <v>48</v>
      </c>
    </row>
    <row r="16" spans="2:5" x14ac:dyDescent="0.4">
      <c r="C16" s="4"/>
      <c r="D16" s="18"/>
    </row>
    <row r="17" spans="2:5" x14ac:dyDescent="0.4">
      <c r="B17" s="11" t="s">
        <v>49</v>
      </c>
      <c r="C17" s="4"/>
      <c r="D17" s="18"/>
    </row>
    <row r="18" spans="2:5" x14ac:dyDescent="0.4">
      <c r="B18" s="1" t="s">
        <v>50</v>
      </c>
      <c r="C18" s="4">
        <f>SUM(Umfragedaten!K:K)</f>
        <v>3</v>
      </c>
      <c r="D18" s="18">
        <f t="shared" si="0"/>
        <v>0.5</v>
      </c>
      <c r="E18" s="1" t="s">
        <v>51</v>
      </c>
    </row>
    <row r="19" spans="2:5" x14ac:dyDescent="0.4">
      <c r="B19" s="1" t="s">
        <v>52</v>
      </c>
      <c r="C19" s="4">
        <f>SUM('Feedback Implementierung'!E:E)</f>
        <v>1</v>
      </c>
      <c r="D19" s="18">
        <f>(C19-1)/4</f>
        <v>0</v>
      </c>
      <c r="E19" s="1" t="s">
        <v>53</v>
      </c>
    </row>
    <row r="20" spans="2:5" x14ac:dyDescent="0.4">
      <c r="B20" s="13" t="s">
        <v>54</v>
      </c>
      <c r="C20" s="14">
        <f>AVERAGE((C17/COUNT(Umfragedaten!C:C))*5,C18)</f>
        <v>1.5</v>
      </c>
      <c r="D20" s="19">
        <f t="shared" si="0"/>
        <v>0.125</v>
      </c>
      <c r="E20" s="1" t="s">
        <v>55</v>
      </c>
    </row>
    <row r="21" spans="2:5" x14ac:dyDescent="0.4">
      <c r="C21" s="4"/>
      <c r="D21" s="18"/>
    </row>
    <row r="22" spans="2:5" x14ac:dyDescent="0.4">
      <c r="B22" s="11" t="s">
        <v>56</v>
      </c>
      <c r="C22" s="4"/>
      <c r="D22" s="18"/>
    </row>
    <row r="23" spans="2:5" x14ac:dyDescent="0.4">
      <c r="B23" s="1" t="s">
        <v>19</v>
      </c>
      <c r="C23" s="4">
        <f>AVERAGE(Umfragedaten!L:L)</f>
        <v>3</v>
      </c>
      <c r="D23" s="18">
        <f t="shared" si="0"/>
        <v>0.5</v>
      </c>
      <c r="E23" s="1" t="s">
        <v>57</v>
      </c>
    </row>
    <row r="24" spans="2:5" x14ac:dyDescent="0.4">
      <c r="B24" s="1" t="s">
        <v>20</v>
      </c>
      <c r="C24" s="4">
        <f>AVERAGE(Umfragedaten!M:M)</f>
        <v>3.8</v>
      </c>
      <c r="D24" s="18">
        <f t="shared" si="0"/>
        <v>0.7</v>
      </c>
      <c r="E24" s="1" t="s">
        <v>58</v>
      </c>
    </row>
    <row r="25" spans="2:5" x14ac:dyDescent="0.4">
      <c r="B25" s="1" t="s">
        <v>59</v>
      </c>
      <c r="C25" s="4">
        <f>AVERAGE(Umfragedaten!N:N)</f>
        <v>4.2</v>
      </c>
      <c r="D25" s="18">
        <f t="shared" si="0"/>
        <v>0.8</v>
      </c>
      <c r="E25" s="1" t="s">
        <v>60</v>
      </c>
    </row>
    <row r="26" spans="2:5" x14ac:dyDescent="0.4">
      <c r="B26" s="13" t="s">
        <v>61</v>
      </c>
      <c r="C26" s="14">
        <f>AVERAGE(C22:C24)</f>
        <v>3.4</v>
      </c>
      <c r="D26" s="19">
        <f t="shared" si="0"/>
        <v>0.6</v>
      </c>
      <c r="E26" s="1" t="s">
        <v>40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19"/>
  <sheetViews>
    <sheetView workbookViewId="0">
      <selection activeCell="B1" sqref="B1"/>
    </sheetView>
  </sheetViews>
  <sheetFormatPr defaultRowHeight="15" x14ac:dyDescent="0.25"/>
  <cols>
    <col min="1" max="1" width="4" customWidth="1"/>
    <col min="2" max="2" width="22.28515625" customWidth="1"/>
    <col min="3" max="3" width="15" customWidth="1"/>
    <col min="4" max="10" width="18" customWidth="1"/>
    <col min="11" max="11" width="31.42578125" customWidth="1"/>
    <col min="12" max="14" width="18" customWidth="1"/>
  </cols>
  <sheetData>
    <row r="2" spans="2:14" x14ac:dyDescent="0.25">
      <c r="D2" s="42" t="s">
        <v>5</v>
      </c>
      <c r="E2" s="42"/>
      <c r="F2" s="43"/>
      <c r="G2" s="15" t="s">
        <v>6</v>
      </c>
      <c r="H2" s="44" t="s">
        <v>7</v>
      </c>
      <c r="I2" s="42"/>
      <c r="J2" s="43"/>
      <c r="K2" s="15" t="s">
        <v>8</v>
      </c>
      <c r="L2" s="42" t="s">
        <v>9</v>
      </c>
      <c r="M2" s="42"/>
      <c r="N2" s="43"/>
    </row>
    <row r="3" spans="2:14" ht="60" x14ac:dyDescent="0.25">
      <c r="B3" s="37" t="s">
        <v>30</v>
      </c>
      <c r="C3" s="16" t="s">
        <v>78</v>
      </c>
      <c r="D3" s="17" t="s">
        <v>22</v>
      </c>
      <c r="E3" s="17" t="s">
        <v>23</v>
      </c>
      <c r="F3" s="17" t="s">
        <v>24</v>
      </c>
      <c r="G3" s="17" t="s">
        <v>6</v>
      </c>
      <c r="H3" s="17" t="s">
        <v>25</v>
      </c>
      <c r="I3" s="17" t="s">
        <v>26</v>
      </c>
      <c r="J3" s="17" t="s">
        <v>27</v>
      </c>
      <c r="K3" s="16" t="s">
        <v>77</v>
      </c>
      <c r="L3" s="16" t="s">
        <v>75</v>
      </c>
      <c r="M3" s="17" t="s">
        <v>29</v>
      </c>
      <c r="N3" s="16" t="s">
        <v>76</v>
      </c>
    </row>
    <row r="4" spans="2:14" x14ac:dyDescent="0.25">
      <c r="C4">
        <v>1</v>
      </c>
      <c r="D4">
        <v>4</v>
      </c>
      <c r="E4">
        <v>4</v>
      </c>
      <c r="F4">
        <v>3</v>
      </c>
      <c r="G4">
        <v>4</v>
      </c>
      <c r="H4">
        <v>4</v>
      </c>
      <c r="I4">
        <v>4</v>
      </c>
      <c r="J4">
        <v>3</v>
      </c>
      <c r="K4">
        <v>1</v>
      </c>
      <c r="L4">
        <v>4</v>
      </c>
      <c r="M4">
        <v>4</v>
      </c>
      <c r="N4">
        <v>4</v>
      </c>
    </row>
    <row r="5" spans="2:14" x14ac:dyDescent="0.25">
      <c r="C5">
        <v>2</v>
      </c>
      <c r="D5">
        <v>3</v>
      </c>
      <c r="E5">
        <v>4</v>
      </c>
      <c r="F5">
        <v>4</v>
      </c>
      <c r="G5">
        <v>5</v>
      </c>
      <c r="H5">
        <v>5</v>
      </c>
      <c r="I5">
        <v>4</v>
      </c>
      <c r="J5">
        <v>4</v>
      </c>
      <c r="K5">
        <v>1</v>
      </c>
      <c r="L5">
        <v>1</v>
      </c>
      <c r="M5">
        <v>3</v>
      </c>
      <c r="N5">
        <v>4</v>
      </c>
    </row>
    <row r="6" spans="2:14" x14ac:dyDescent="0.25">
      <c r="C6">
        <v>3</v>
      </c>
      <c r="D6">
        <v>5</v>
      </c>
      <c r="E6">
        <v>5</v>
      </c>
      <c r="F6">
        <v>4</v>
      </c>
      <c r="G6">
        <v>4</v>
      </c>
      <c r="H6">
        <v>4</v>
      </c>
      <c r="I6">
        <v>5</v>
      </c>
      <c r="J6">
        <v>5</v>
      </c>
      <c r="K6">
        <v>0</v>
      </c>
      <c r="L6">
        <v>2</v>
      </c>
      <c r="M6">
        <v>4</v>
      </c>
      <c r="N6">
        <v>5</v>
      </c>
    </row>
    <row r="7" spans="2:14" x14ac:dyDescent="0.25">
      <c r="C7">
        <v>4</v>
      </c>
      <c r="D7">
        <v>3</v>
      </c>
      <c r="E7">
        <v>3</v>
      </c>
      <c r="F7">
        <v>3</v>
      </c>
      <c r="G7">
        <v>3</v>
      </c>
      <c r="H7">
        <v>3</v>
      </c>
      <c r="I7">
        <v>3</v>
      </c>
      <c r="J7">
        <v>3</v>
      </c>
      <c r="K7">
        <v>0</v>
      </c>
      <c r="L7">
        <v>3</v>
      </c>
      <c r="M7">
        <v>3</v>
      </c>
      <c r="N7">
        <v>3</v>
      </c>
    </row>
    <row r="8" spans="2:14" x14ac:dyDescent="0.25">
      <c r="C8">
        <v>5</v>
      </c>
      <c r="D8">
        <v>4</v>
      </c>
      <c r="E8">
        <v>5</v>
      </c>
      <c r="F8">
        <v>5</v>
      </c>
      <c r="G8">
        <v>5</v>
      </c>
      <c r="H8">
        <v>5</v>
      </c>
      <c r="I8">
        <v>5</v>
      </c>
      <c r="J8">
        <v>4</v>
      </c>
      <c r="K8">
        <v>1</v>
      </c>
      <c r="L8">
        <v>5</v>
      </c>
      <c r="M8">
        <v>5</v>
      </c>
      <c r="N8">
        <v>5</v>
      </c>
    </row>
    <row r="9" spans="2:14" x14ac:dyDescent="0.25">
      <c r="C9" s="20" t="s">
        <v>79</v>
      </c>
    </row>
    <row r="15" spans="2:14" ht="18.75" x14ac:dyDescent="0.4">
      <c r="D15" s="3"/>
    </row>
    <row r="16" spans="2:14" ht="18.75" x14ac:dyDescent="0.4">
      <c r="D16" s="3"/>
    </row>
    <row r="17" spans="4:4" ht="18.75" x14ac:dyDescent="0.4">
      <c r="D17" s="3"/>
    </row>
    <row r="18" spans="4:4" ht="18.75" x14ac:dyDescent="0.4">
      <c r="D18" s="3"/>
    </row>
    <row r="19" spans="4:4" ht="18.75" x14ac:dyDescent="0.4">
      <c r="D19" s="3"/>
    </row>
  </sheetData>
  <mergeCells count="3">
    <mergeCell ref="D2:F2"/>
    <mergeCell ref="H2:J2"/>
    <mergeCell ref="L2:N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5310D-ED9F-4E64-9F8C-FC5954036FDF}">
  <dimension ref="B3:E7"/>
  <sheetViews>
    <sheetView workbookViewId="0">
      <selection activeCell="B2" sqref="B2"/>
    </sheetView>
  </sheetViews>
  <sheetFormatPr defaultRowHeight="15" x14ac:dyDescent="0.25"/>
  <cols>
    <col min="2" max="2" width="14.42578125" style="28" customWidth="1"/>
    <col min="3" max="3" width="16.28515625" customWidth="1"/>
    <col min="4" max="4" width="77.5703125" customWidth="1"/>
    <col min="5" max="5" width="20.42578125" customWidth="1"/>
  </cols>
  <sheetData>
    <row r="3" spans="2:5" x14ac:dyDescent="0.25">
      <c r="B3" s="42" t="s">
        <v>8</v>
      </c>
      <c r="C3" s="42"/>
      <c r="D3" s="42"/>
      <c r="E3" s="42"/>
    </row>
    <row r="4" spans="2:5" ht="30" x14ac:dyDescent="0.25">
      <c r="B4" s="17" t="s">
        <v>126</v>
      </c>
      <c r="C4" s="17" t="s">
        <v>125</v>
      </c>
      <c r="D4" s="17" t="s">
        <v>28</v>
      </c>
      <c r="E4" s="16" t="s">
        <v>145</v>
      </c>
    </row>
    <row r="5" spans="2:5" x14ac:dyDescent="0.25">
      <c r="B5" s="29" t="s">
        <v>130</v>
      </c>
      <c r="C5" t="s">
        <v>128</v>
      </c>
      <c r="D5" t="s">
        <v>127</v>
      </c>
      <c r="E5">
        <v>1</v>
      </c>
    </row>
    <row r="6" spans="2:5" ht="30" x14ac:dyDescent="0.25">
      <c r="B6" s="29">
        <v>46030</v>
      </c>
      <c r="C6" t="s">
        <v>129</v>
      </c>
      <c r="D6" s="30" t="s">
        <v>131</v>
      </c>
      <c r="E6">
        <v>0</v>
      </c>
    </row>
    <row r="7" spans="2:5" x14ac:dyDescent="0.25">
      <c r="B7" s="28" t="s">
        <v>79</v>
      </c>
      <c r="C7" t="s">
        <v>79</v>
      </c>
      <c r="D7" t="s">
        <v>79</v>
      </c>
      <c r="E7">
        <v>0</v>
      </c>
    </row>
  </sheetData>
  <mergeCells count="1">
    <mergeCell ref="B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Einleitung</vt:lpstr>
      <vt:lpstr>Anleitung</vt:lpstr>
      <vt:lpstr>Dashboard</vt:lpstr>
      <vt:lpstr>Berechnungen</vt:lpstr>
      <vt:lpstr>Umfragedaten</vt:lpstr>
      <vt:lpstr>Feedback Implementierung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Karin Floder, MSc</cp:lastModifiedBy>
  <dcterms:created xsi:type="dcterms:W3CDTF">2026-02-10T11:54:16Z</dcterms:created>
  <dcterms:modified xsi:type="dcterms:W3CDTF">2026-02-16T12:51:35Z</dcterms:modified>
</cp:coreProperties>
</file>